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Советская 5 отчет 2012г" sheetId="1" r:id="rId1"/>
    <sheet name="руб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<sst xmlns="http://schemas.openxmlformats.org/spreadsheetml/2006/main" count="459" uniqueCount="147">
  <si>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</si>
  <si>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>* Оплачено жителями с учетом задолженности за предыдущие периоды.
Получатели денежных средств за коммунальные услуги являются  ресурсоснабжающие организации.</t>
  </si>
  <si>
    <t xml:space="preserve">    успешно работает на рынке коммунальных услуг 7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С уважением Генеральный директор                                                                      А.А.Ефремов                                                    
                                                 </t>
  </si>
  <si>
    <t xml:space="preserve">г. Н.Новгород р-н Канавинский ул. Советская 5                                                                                                                                                 </t>
  </si>
  <si>
    <t>дератизация; Завоз песко-соляной смеси; очистка вентканалов; Транспортные расходы по удалению КГМ; уборка придомовой территории; удаление мусора из зданий</t>
  </si>
  <si>
    <t>НГО ВДПО,ООО "Комфорт Плюс",ООО "Комфорт",ООО "Центр санитарных технологий",ООО "Экосервис",ООО "Эксплуатационное предприятие 2"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</si>
  <si>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</si>
  <si>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</si>
  <si>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</si>
  <si>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</si>
  <si>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</si>
  <si>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Водоотведение</t>
  </si>
  <si>
    <t>Теплоснабжение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</si>
  <si>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</si>
  <si>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</si>
  <si>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</si>
  <si>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</si>
  <si>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</si>
  <si>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</si>
  <si>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>Освещение помещений общего пользования (включая электрическое оборудование)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</si>
  <si>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</si>
  <si>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</si>
  <si>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</si>
  <si>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</si>
  <si>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</si>
  <si>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</si>
  <si>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</si>
  <si>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</si>
  <si>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4 апреля 2013 г.</t>
  </si>
  <si>
    <t>Отчет о выполнении "ОАО Домоуправляющая компания Канавинского района" договора управления многоквартирным домом за 2012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</si>
  <si>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</si>
  <si>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</si>
  <si>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 xml:space="preserve">Ремонт инженерных коммуникаций </t>
  </si>
  <si>
    <t>Технадзор</t>
  </si>
  <si>
    <t>Год постройки</t>
  </si>
  <si>
    <t>Площадь</t>
  </si>
  <si>
    <t>Категория 5</t>
  </si>
  <si>
    <t xml:space="preserve">Наименование работ по содержанию  и ремонту общего имущества дома </t>
  </si>
  <si>
    <t>Огнезащитная обработка деревянных конструкций (антисептирование); очистка кровли от наледи и снега</t>
  </si>
  <si>
    <t>Аварийно-ремонтное обслуживание</t>
  </si>
  <si>
    <t>освещение МОП</t>
  </si>
  <si>
    <t>Вывоз твердых бытовых отходов</t>
  </si>
  <si>
    <t>профосмотр электрического оборудования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</si>
  <si>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</si>
  <si>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</si>
  <si>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</si>
  <si>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</si>
  <si>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Замена канализационных труб; Замена труб ХВС; установка узла учета ХВС</t>
  </si>
  <si>
    <t>Ремонт металлической кровли</t>
  </si>
  <si>
    <t>Окраска фасадов (стен)</t>
  </si>
  <si>
    <t>Тех.надзор при кап.ремонте</t>
  </si>
  <si>
    <t>Часть 2</t>
  </si>
  <si>
    <t>Часть 1</t>
  </si>
  <si>
    <t>Страница 1 из 1</t>
  </si>
  <si>
    <t>Оплачено жителями</t>
  </si>
  <si>
    <t>г.</t>
  </si>
  <si>
    <t>кв.м.</t>
  </si>
  <si>
    <t>Задолженность жителей по дому</t>
  </si>
  <si>
    <t>за 2012г.</t>
  </si>
  <si>
    <t>Организация - подрядчик</t>
  </si>
  <si>
    <t>ООО "Водоканал-Сервис",ООО "Комфорт Плюс"</t>
  </si>
  <si>
    <t>ООО" Омега"</t>
  </si>
  <si>
    <t>ПО "Крол"</t>
  </si>
  <si>
    <t>ООО "АЛТЭКС-Строй"</t>
  </si>
  <si>
    <t>Организации (подрядчики)</t>
  </si>
  <si>
    <t>ООО "Комфорт Плюс",ООО "Комфорт",ООО "СоюзАнтисептик"</t>
  </si>
  <si>
    <t>ЗАО "ДЕЗ" филиал №1 "Коммунальник",ООО "Заречная аварийная служба"</t>
  </si>
  <si>
    <t>ОАО " Нижегородская Сбытовая Компания"</t>
  </si>
  <si>
    <t>ООО "ОКС"</t>
  </si>
  <si>
    <t>ООО "Комфорт Плюс",ООО "Комфорт"</t>
  </si>
  <si>
    <t xml:space="preserve">ОАО "ДК Канавинского района"
</t>
  </si>
  <si>
    <t>ООО "Центр-СБК"</t>
  </si>
  <si>
    <t xml:space="preserve">по состоянию на 01.01.2013  с  учетом прошлых лет
</t>
  </si>
  <si>
    <t>Стоимость, руб.</t>
  </si>
  <si>
    <t>Выполнение работ (по статьям)</t>
  </si>
  <si>
    <t>с</t>
  </si>
  <si>
    <t>01.01.2012</t>
  </si>
  <si>
    <t>по</t>
  </si>
  <si>
    <t>31.12.2012</t>
  </si>
  <si>
    <t>г. Н.Новгород р-н Канавинский ул. Советская 5</t>
  </si>
  <si>
    <t>Адрес</t>
  </si>
  <si>
    <t>Статус</t>
  </si>
  <si>
    <t>Исполнитель</t>
  </si>
  <si>
    <t>Объем</t>
  </si>
  <si>
    <t>Е.И.</t>
  </si>
  <si>
    <t>Стоимость</t>
  </si>
  <si>
    <t>Сумма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</si>
  <si>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 Прочие расходы -- Завоз песко-соляной смеси -- </t>
  </si>
  <si>
    <t>ул. Советская 5</t>
  </si>
  <si>
    <t>завершено</t>
  </si>
  <si>
    <t>ООО "Комфорт"</t>
  </si>
  <si>
    <t>ООО "Комфорт Плюс"</t>
  </si>
  <si>
    <t>ИТОГО ПО СТАТЬЕ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</si>
  <si>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 Сбор крупно-габаритного мусора -- удаление мусора из зданий -- 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</si>
  <si>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Транспортные расходы по удалению КГМ -- </t>
  </si>
  <si>
    <t>ООО "Экосервис"</t>
  </si>
  <si>
    <t>ООО "Эксплуатационное предприятие 2"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</si>
  <si>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Уборка помещений общего пользования и придомовой территории -- уборка придомовой территории -- 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</si>
  <si>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Вывоз твердых бытовых отходов -- </t>
  </si>
  <si>
    <t>ООО"ОКС"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</si>
  <si>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Дератизация и дезинсекция -- дератизация -- </t>
  </si>
  <si>
    <t>ООО "Центр санитарных технологий"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</si>
  <si>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Очистка дымоходов и вентканалов -- очистка вентканалов -- </t>
  </si>
  <si>
    <t>НГО ВДПО</t>
  </si>
  <si>
    <t xml:space="preserve">2010-фев 2012г Содержание общего имущества в многоквартирном доме -- Аварийно-восстновительные работы -- очистка кровли от наледи и снега -- </t>
  </si>
  <si>
    <t xml:space="preserve">2010-фев 2012г Содержание общего имущества в многоквартирном доме -- Обслуживание внутридомового инженерного оборудования --  Электротехнические работы -- профосмотр электрического оборудования -- </t>
  </si>
  <si>
    <t xml:space="preserve">2010-фев 2012г Содержание общего имущества в многоквартирном доме -- Обслуживание внутридомового инженерного оборудования -- Аварийно-ремонтное обслуживание -- </t>
  </si>
  <si>
    <t>ЗАО "ДЕЗ" Коммунальник</t>
  </si>
  <si>
    <t>ООО "Заречная аварийная служба"</t>
  </si>
  <si>
    <t xml:space="preserve">2010-фев 2012г Содержание общего имущества в многоквартирном доме -- Освещение мест общего пользования(включая эл.оборудование) -- освещение МОП -- </t>
  </si>
  <si>
    <t>ОАО "НСК"</t>
  </si>
  <si>
    <t xml:space="preserve">2012г. Содержание общего имущества в многоквартирном доме -- Профилактические осмотры -- осмотр систем электроснабжения -- </t>
  </si>
  <si>
    <t xml:space="preserve">2012г. Содержание общего имущества в многоквартирном доме -- Прочие работы -- укрепление трубопроводов ВСО, ХВС,ГВС,ВО -- </t>
  </si>
  <si>
    <t>м.п.</t>
  </si>
  <si>
    <t xml:space="preserve">2012г. Содержание общего имущества в многоквартирном доме -- Работы по содержанию систем электроснабжения при текущей эксплуатации -- замена ламп в т.ч.наружного освещения, входящего в состав общего имущества -- </t>
  </si>
  <si>
    <t>шт.</t>
  </si>
  <si>
    <t xml:space="preserve">2012г. Содержание общего имущества в многоквартирном доме -- Регулировка и наладка систем ЦО и ГВС -- обеспечение правильного распределения теплоносителя по системе -- </t>
  </si>
  <si>
    <t xml:space="preserve">2012г. Содержание общего имущества в многоквартирном доме -- Устранение неисправностей в системах ХВС и канализации -- устранение засоров -- </t>
  </si>
  <si>
    <t xml:space="preserve">Текущий ремонт -- Приведение в противопожарное состояние жилых домов -- Огнезащитная обработка деревянных конструкций (антисептирование) -- </t>
  </si>
  <si>
    <t>ООО "СоюзАнтисептик"</t>
  </si>
  <si>
    <t>м2</t>
  </si>
  <si>
    <t>ИТОГО ПО ОТЧЕТУ</t>
  </si>
  <si>
    <t>ПТК Управдом V2</t>
  </si>
  <si>
    <t>Текущий ремонт</t>
  </si>
  <si>
    <t>Плановый текущий ремонт</t>
  </si>
  <si>
    <t>Содержание жилья</t>
  </si>
  <si>
    <t>Управление МКД</t>
  </si>
  <si>
    <t xml:space="preserve">Огнезащитная обработка деревянных конструкций (антисептирование); </t>
  </si>
  <si>
    <t>расходы 2012г.</t>
  </si>
  <si>
    <t>НГО ВДПО,ООО "Комфорт",ООО "Центр санитарных технологий",ООО "Экосервис",ООО "Эксплуатационное предприятие 2"</t>
  </si>
  <si>
    <t>Обслуживание электроснабжения МОП:Замена лампочек</t>
  </si>
  <si>
    <t>Площадь жилая</t>
  </si>
  <si>
    <t>Площадь нежилая</t>
  </si>
  <si>
    <t>Капитальный ремонт жилых помещений</t>
  </si>
  <si>
    <t>Капитальный ремонт нежилого помещения</t>
  </si>
  <si>
    <t>Капитальный ремонт всего:</t>
  </si>
  <si>
    <t>Содержание и ремонт жилых помещений</t>
  </si>
  <si>
    <t>Содержание и ремонт нежилого помещения</t>
  </si>
  <si>
    <t>Содержание и ремонт всего :</t>
  </si>
  <si>
    <t>Начислено жителям и сбственникам нежилых помещений</t>
  </si>
  <si>
    <t>Оплачено жителями и сбственниками нежилых помещений</t>
  </si>
  <si>
    <t>Задолженность жителей и сбствен. нежилых помещений по дому</t>
  </si>
  <si>
    <t xml:space="preserve"> Очистка кровли от наледи и снега</t>
  </si>
  <si>
    <t>Дератизация; Завоз песко-соляной смеси; очистка вентканалов; Транспортные расходы по удалению КГМ; уборка придомовой территории; удаление мусора из зданий</t>
  </si>
  <si>
    <t>Расходы по управлению многоквартирным домом</t>
  </si>
  <si>
    <t>Информационно-расчетное обслуживание</t>
  </si>
  <si>
    <t xml:space="preserve">Профосмотр электрического оборудования, осмотр систем электроснабжения,Прочие работы -- укрепление трубопроводов ВСО, ХВС,ГВС,ВО,обеспечение правильного распределения теплоносителя по системе,устранение засоров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</si>
</sst>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24"/>
      <color indexed="63"/>
      <name val="Tahoma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2"/>
      <name val="Verdana"/>
      <family val="0"/>
    </font>
    <font>
      <sz val="8"/>
      <name val="Arial"/>
      <family val="0"/>
    </font>
    <font>
      <sz val="8"/>
      <color indexed="61"/>
      <name val="Microsoft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righ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2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34" t="s">
        <v>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34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36" t="s">
        <v>34</v>
      </c>
      <c r="F6" s="36"/>
      <c r="G6" s="36"/>
      <c r="H6" s="36"/>
      <c r="I6" s="36"/>
      <c r="J6" s="36"/>
      <c r="K6" s="36">
        <v>1916</v>
      </c>
      <c r="L6" s="36"/>
      <c r="M6" s="36"/>
      <c r="N6" s="36"/>
      <c r="O6" s="36"/>
      <c r="P6" s="36" t="s">
        <v>55</v>
      </c>
      <c r="Q6" s="36"/>
      <c r="R6" s="36"/>
      <c r="S6" s="36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32" t="s">
        <v>35</v>
      </c>
      <c r="F7" s="32"/>
      <c r="G7" s="32"/>
      <c r="H7" s="32"/>
      <c r="I7" s="32"/>
      <c r="J7" s="32"/>
      <c r="K7" s="32">
        <v>756.2</v>
      </c>
      <c r="L7" s="32"/>
      <c r="M7" s="32"/>
      <c r="N7" s="32"/>
      <c r="O7" s="32"/>
      <c r="P7" s="32" t="s">
        <v>56</v>
      </c>
      <c r="Q7" s="32"/>
      <c r="R7" s="32"/>
      <c r="S7" s="32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32" t="s">
        <v>36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7.75" customHeight="1">
      <c r="A11" s="15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19" t="s">
        <v>52</v>
      </c>
      <c r="K12" s="19"/>
      <c r="L12" s="19"/>
      <c r="M12" s="19"/>
      <c r="N12" s="19"/>
      <c r="O12" s="19"/>
      <c r="P12" s="1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16" t="s">
        <v>7</v>
      </c>
      <c r="B14" s="16"/>
      <c r="C14" s="16"/>
      <c r="D14" s="16"/>
      <c r="E14" s="16"/>
      <c r="F14" s="16"/>
      <c r="G14" s="38" t="s">
        <v>45</v>
      </c>
      <c r="H14" s="38"/>
      <c r="I14" s="38"/>
      <c r="J14" s="38"/>
      <c r="K14" s="38"/>
      <c r="L14" s="38"/>
      <c r="M14" s="38"/>
      <c r="N14" s="38" t="s">
        <v>54</v>
      </c>
      <c r="O14" s="38"/>
      <c r="P14" s="38"/>
      <c r="Q14" s="38"/>
      <c r="R14" s="37" t="s">
        <v>57</v>
      </c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42.75" customHeight="1">
      <c r="A15" s="17" t="s">
        <v>8</v>
      </c>
      <c r="B15" s="17"/>
      <c r="C15" s="17"/>
      <c r="D15" s="17"/>
      <c r="E15" s="17"/>
      <c r="F15" s="1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40" t="s">
        <v>58</v>
      </c>
      <c r="S15" s="40"/>
      <c r="T15" s="40"/>
      <c r="U15" s="40"/>
      <c r="V15" s="40" t="s">
        <v>72</v>
      </c>
      <c r="W15" s="40"/>
      <c r="X15" s="40"/>
      <c r="Y15" s="40"/>
      <c r="Z15" s="40"/>
      <c r="AA15" s="40"/>
    </row>
    <row r="16" spans="1:27" ht="15.75" customHeight="1">
      <c r="A16" s="18" t="s">
        <v>9</v>
      </c>
      <c r="B16" s="18"/>
      <c r="C16" s="18"/>
      <c r="D16" s="18"/>
      <c r="E16" s="18"/>
      <c r="F16" s="18"/>
      <c r="G16" s="22">
        <v>8591.28</v>
      </c>
      <c r="H16" s="22"/>
      <c r="I16" s="22"/>
      <c r="J16" s="22"/>
      <c r="K16" s="22"/>
      <c r="L16" s="22"/>
      <c r="M16" s="22"/>
      <c r="N16" s="22">
        <v>7912.2</v>
      </c>
      <c r="O16" s="22"/>
      <c r="P16" s="22"/>
      <c r="Q16" s="22"/>
      <c r="R16" s="22">
        <v>679.08</v>
      </c>
      <c r="S16" s="22"/>
      <c r="T16" s="22"/>
      <c r="U16" s="22"/>
      <c r="V16" s="22">
        <v>3713.65</v>
      </c>
      <c r="W16" s="22"/>
      <c r="X16" s="22"/>
      <c r="Y16" s="22"/>
      <c r="Z16" s="22"/>
      <c r="AA16" s="22"/>
    </row>
    <row r="17" spans="1:27" ht="15.75" customHeight="1">
      <c r="A17" s="18" t="s">
        <v>10</v>
      </c>
      <c r="B17" s="18"/>
      <c r="C17" s="18"/>
      <c r="D17" s="18"/>
      <c r="E17" s="18"/>
      <c r="F17" s="18"/>
      <c r="G17" s="22">
        <v>95588.03</v>
      </c>
      <c r="H17" s="22"/>
      <c r="I17" s="22"/>
      <c r="J17" s="22"/>
      <c r="K17" s="22"/>
      <c r="L17" s="22"/>
      <c r="M17" s="22"/>
      <c r="N17" s="22">
        <v>89393.14</v>
      </c>
      <c r="O17" s="22"/>
      <c r="P17" s="22"/>
      <c r="Q17" s="22"/>
      <c r="R17" s="22">
        <v>6194.89</v>
      </c>
      <c r="S17" s="22"/>
      <c r="T17" s="22"/>
      <c r="U17" s="22"/>
      <c r="V17" s="22">
        <v>41944.28</v>
      </c>
      <c r="W17" s="22"/>
      <c r="X17" s="22"/>
      <c r="Y17" s="22"/>
      <c r="Z17" s="22"/>
      <c r="AA17" s="22"/>
    </row>
    <row r="18" spans="1:27" ht="15.75" customHeight="1">
      <c r="A18" s="18" t="s">
        <v>11</v>
      </c>
      <c r="B18" s="18"/>
      <c r="C18" s="18"/>
      <c r="D18" s="18"/>
      <c r="E18" s="18"/>
      <c r="F18" s="18"/>
      <c r="G18" s="22">
        <v>6579.93</v>
      </c>
      <c r="H18" s="22"/>
      <c r="I18" s="22"/>
      <c r="J18" s="22"/>
      <c r="K18" s="22"/>
      <c r="L18" s="22"/>
      <c r="M18" s="22"/>
      <c r="N18" s="22">
        <v>6700.61</v>
      </c>
      <c r="O18" s="22"/>
      <c r="P18" s="22"/>
      <c r="Q18" s="22"/>
      <c r="R18" s="22">
        <v>-120.68</v>
      </c>
      <c r="S18" s="22"/>
      <c r="T18" s="22"/>
      <c r="U18" s="22"/>
      <c r="V18" s="22">
        <v>645.56</v>
      </c>
      <c r="W18" s="22"/>
      <c r="X18" s="22"/>
      <c r="Y18" s="22"/>
      <c r="Z18" s="22"/>
      <c r="AA18" s="22"/>
    </row>
    <row r="19" spans="1:27" ht="16.5" customHeight="1">
      <c r="A19" s="18" t="s">
        <v>12</v>
      </c>
      <c r="B19" s="18"/>
      <c r="C19" s="18"/>
      <c r="D19" s="18"/>
      <c r="E19" s="18"/>
      <c r="F19" s="18"/>
      <c r="G19" s="22">
        <v>172105.2</v>
      </c>
      <c r="H19" s="22"/>
      <c r="I19" s="22"/>
      <c r="J19" s="22"/>
      <c r="K19" s="22"/>
      <c r="L19" s="22"/>
      <c r="M19" s="22"/>
      <c r="N19" s="22">
        <v>161291.07</v>
      </c>
      <c r="O19" s="22"/>
      <c r="P19" s="22"/>
      <c r="Q19" s="22"/>
      <c r="R19" s="22">
        <v>10814.13</v>
      </c>
      <c r="S19" s="22"/>
      <c r="T19" s="22"/>
      <c r="U19" s="22"/>
      <c r="V19" s="22">
        <v>72822.95</v>
      </c>
      <c r="W19" s="22"/>
      <c r="X19" s="22"/>
      <c r="Y19" s="22"/>
      <c r="Z19" s="22"/>
      <c r="AA19" s="22"/>
    </row>
    <row r="20" spans="1:27" ht="15.75" customHeight="1">
      <c r="A20" s="18" t="s">
        <v>13</v>
      </c>
      <c r="B20" s="18"/>
      <c r="C20" s="18"/>
      <c r="D20" s="18"/>
      <c r="E20" s="18"/>
      <c r="F20" s="18"/>
      <c r="G20" s="22">
        <v>10968.3</v>
      </c>
      <c r="H20" s="22"/>
      <c r="I20" s="22"/>
      <c r="J20" s="22"/>
      <c r="K20" s="22"/>
      <c r="L20" s="22"/>
      <c r="M20" s="22"/>
      <c r="N20" s="22">
        <v>11168.9</v>
      </c>
      <c r="O20" s="22"/>
      <c r="P20" s="22"/>
      <c r="Q20" s="22"/>
      <c r="R20" s="22">
        <v>-200.6</v>
      </c>
      <c r="S20" s="22"/>
      <c r="T20" s="22"/>
      <c r="U20" s="22"/>
      <c r="V20" s="22">
        <v>1076.46</v>
      </c>
      <c r="W20" s="22"/>
      <c r="X20" s="22"/>
      <c r="Y20" s="22"/>
      <c r="Z20" s="22"/>
      <c r="AA20" s="22"/>
    </row>
    <row r="21" spans="1:27" ht="26.25" customHeight="1">
      <c r="A21" s="18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2"/>
      <c r="W21" s="22"/>
      <c r="X21" s="22"/>
      <c r="Y21" s="22"/>
      <c r="Z21" s="22"/>
      <c r="AA21" s="22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20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>
      <c r="A25" s="1"/>
      <c r="B25" s="1"/>
      <c r="C25" s="1"/>
      <c r="D25" s="1"/>
      <c r="E25" s="1"/>
      <c r="F25" s="1"/>
      <c r="G25" s="1"/>
      <c r="H25" s="1"/>
      <c r="I25" s="19" t="s">
        <v>51</v>
      </c>
      <c r="J25" s="19"/>
      <c r="K25" s="19"/>
      <c r="L25" s="19"/>
      <c r="M25" s="19"/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.75" customHeight="1">
      <c r="A27" s="1"/>
      <c r="B27" s="1"/>
      <c r="C27" s="35" t="s">
        <v>30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"/>
    </row>
    <row r="28" spans="1:27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5.5" customHeight="1">
      <c r="A29" s="21" t="s">
        <v>15</v>
      </c>
      <c r="B29" s="21"/>
      <c r="C29" s="21"/>
      <c r="D29" s="21"/>
      <c r="E29" s="21"/>
      <c r="F29" s="37" t="s">
        <v>37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 t="s">
        <v>64</v>
      </c>
      <c r="V29" s="37"/>
      <c r="W29" s="37"/>
      <c r="X29" s="37"/>
      <c r="Y29" s="37"/>
      <c r="Z29" s="37"/>
      <c r="AA29" s="37"/>
    </row>
    <row r="30" spans="1:27" ht="33" customHeight="1">
      <c r="A30" s="23" t="s">
        <v>16</v>
      </c>
      <c r="B30" s="23"/>
      <c r="C30" s="23"/>
      <c r="D30" s="23"/>
      <c r="E30" s="23"/>
      <c r="F30" s="29" t="s">
        <v>38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 t="s">
        <v>65</v>
      </c>
      <c r="V30" s="29"/>
      <c r="W30" s="29"/>
      <c r="X30" s="29"/>
      <c r="Y30" s="29"/>
      <c r="Z30" s="29"/>
      <c r="AA30" s="29"/>
    </row>
    <row r="31" spans="1:27" ht="43.5" customHeight="1">
      <c r="A31" s="23" t="s">
        <v>17</v>
      </c>
      <c r="B31" s="23"/>
      <c r="C31" s="23"/>
      <c r="D31" s="23"/>
      <c r="E31" s="23"/>
      <c r="F31" s="29" t="s">
        <v>39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 t="s">
        <v>66</v>
      </c>
      <c r="V31" s="29"/>
      <c r="W31" s="29"/>
      <c r="X31" s="29"/>
      <c r="Y31" s="29"/>
      <c r="Z31" s="29"/>
      <c r="AA31" s="29"/>
    </row>
    <row r="32" spans="1:27" ht="73.5" customHeight="1">
      <c r="A32" s="23" t="s">
        <v>18</v>
      </c>
      <c r="B32" s="23"/>
      <c r="C32" s="23"/>
      <c r="D32" s="23"/>
      <c r="E32" s="23"/>
      <c r="F32" s="29" t="s">
        <v>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 t="s">
        <v>5</v>
      </c>
      <c r="V32" s="29"/>
      <c r="W32" s="29"/>
      <c r="X32" s="29"/>
      <c r="Y32" s="29"/>
      <c r="Z32" s="29"/>
      <c r="AA32" s="29"/>
    </row>
    <row r="33" spans="1:27" ht="63" customHeight="1">
      <c r="A33" s="23" t="s">
        <v>19</v>
      </c>
      <c r="B33" s="23"/>
      <c r="C33" s="23"/>
      <c r="D33" s="23"/>
      <c r="E33" s="23"/>
      <c r="F33" s="29" t="s">
        <v>40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 t="s">
        <v>67</v>
      </c>
      <c r="V33" s="29"/>
      <c r="W33" s="29"/>
      <c r="X33" s="29"/>
      <c r="Y33" s="29"/>
      <c r="Z33" s="29"/>
      <c r="AA33" s="29"/>
    </row>
    <row r="34" spans="1:27" ht="19.5" customHeight="1">
      <c r="A34" s="23" t="s">
        <v>20</v>
      </c>
      <c r="B34" s="23"/>
      <c r="C34" s="23"/>
      <c r="D34" s="23"/>
      <c r="E34" s="23"/>
      <c r="F34" s="29" t="s">
        <v>41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 t="s">
        <v>68</v>
      </c>
      <c r="V34" s="29"/>
      <c r="W34" s="29"/>
      <c r="X34" s="29"/>
      <c r="Y34" s="29"/>
      <c r="Z34" s="29"/>
      <c r="AA34" s="29"/>
    </row>
    <row r="35" spans="1:27" ht="43.5" customHeight="1">
      <c r="A35" s="23" t="s">
        <v>21</v>
      </c>
      <c r="B35" s="23"/>
      <c r="C35" s="23"/>
      <c r="D35" s="23"/>
      <c r="E35" s="23"/>
      <c r="F35" s="29" t="s">
        <v>42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 t="s">
        <v>69</v>
      </c>
      <c r="V35" s="29"/>
      <c r="W35" s="29"/>
      <c r="X35" s="29"/>
      <c r="Y35" s="29"/>
      <c r="Z35" s="29"/>
      <c r="AA35" s="29"/>
    </row>
    <row r="36" spans="1:27" ht="43.5" customHeight="1">
      <c r="A36" s="23" t="s">
        <v>22</v>
      </c>
      <c r="B36" s="23"/>
      <c r="C36" s="23"/>
      <c r="D36" s="23"/>
      <c r="E36" s="23"/>
      <c r="F36" s="23" t="s">
        <v>43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 t="s">
        <v>70</v>
      </c>
      <c r="V36" s="23"/>
      <c r="W36" s="23"/>
      <c r="X36" s="23"/>
      <c r="Y36" s="23"/>
      <c r="Z36" s="23"/>
      <c r="AA36" s="23"/>
    </row>
    <row r="37" spans="1:27" ht="33" customHeight="1">
      <c r="A37" s="23" t="s">
        <v>23</v>
      </c>
      <c r="B37" s="23"/>
      <c r="C37" s="23"/>
      <c r="D37" s="23"/>
      <c r="E37" s="23"/>
      <c r="F37" s="23" t="s">
        <v>44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 t="s">
        <v>71</v>
      </c>
      <c r="V37" s="23"/>
      <c r="W37" s="23"/>
      <c r="X37" s="23"/>
      <c r="Y37" s="23"/>
      <c r="Z37" s="23"/>
      <c r="AA37" s="23"/>
    </row>
    <row r="38" spans="1:27" ht="5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.75" customHeight="1">
      <c r="A39" s="19" t="s">
        <v>24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8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>
      <c r="A41" s="25" t="s">
        <v>25</v>
      </c>
      <c r="B41" s="25"/>
      <c r="C41" s="25"/>
      <c r="D41" s="26" t="s">
        <v>31</v>
      </c>
      <c r="E41" s="26"/>
      <c r="F41" s="26"/>
      <c r="G41" s="26"/>
      <c r="H41" s="26" t="s">
        <v>46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 t="s">
        <v>59</v>
      </c>
      <c r="T41" s="26"/>
      <c r="U41" s="26"/>
      <c r="V41" s="26"/>
      <c r="W41" s="26"/>
      <c r="X41" s="26" t="s">
        <v>73</v>
      </c>
      <c r="Y41" s="26"/>
      <c r="Z41" s="26"/>
      <c r="AA41" s="26"/>
    </row>
    <row r="42" spans="1:27" ht="33" customHeight="1">
      <c r="A42" s="30">
        <v>2009</v>
      </c>
      <c r="B42" s="30"/>
      <c r="C42" s="30"/>
      <c r="D42" s="29" t="s">
        <v>32</v>
      </c>
      <c r="E42" s="29"/>
      <c r="F42" s="29"/>
      <c r="G42" s="29"/>
      <c r="H42" s="29" t="s">
        <v>47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 t="s">
        <v>60</v>
      </c>
      <c r="T42" s="29"/>
      <c r="U42" s="29"/>
      <c r="V42" s="29"/>
      <c r="W42" s="29">
        <v>255611.97</v>
      </c>
      <c r="X42" s="29"/>
      <c r="Y42" s="29"/>
      <c r="Z42" s="29"/>
      <c r="AA42" s="29"/>
    </row>
    <row r="43" spans="1:27" ht="22.5" customHeight="1">
      <c r="A43" s="30">
        <v>2008</v>
      </c>
      <c r="B43" s="30"/>
      <c r="C43" s="30"/>
      <c r="D43" s="29" t="s">
        <v>16</v>
      </c>
      <c r="E43" s="29"/>
      <c r="F43" s="29"/>
      <c r="G43" s="29"/>
      <c r="H43" s="29" t="s">
        <v>48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 t="s">
        <v>61</v>
      </c>
      <c r="T43" s="29"/>
      <c r="U43" s="29"/>
      <c r="V43" s="29"/>
      <c r="W43" s="29">
        <v>577500</v>
      </c>
      <c r="X43" s="29"/>
      <c r="Y43" s="29"/>
      <c r="Z43" s="29"/>
      <c r="AA43" s="29"/>
    </row>
    <row r="44" spans="1:27" ht="23.25" customHeight="1">
      <c r="A44" s="30">
        <v>2009</v>
      </c>
      <c r="B44" s="30"/>
      <c r="C44" s="30"/>
      <c r="D44" s="29" t="s">
        <v>16</v>
      </c>
      <c r="E44" s="29"/>
      <c r="F44" s="29"/>
      <c r="G44" s="29"/>
      <c r="H44" s="29" t="s">
        <v>49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 t="s">
        <v>62</v>
      </c>
      <c r="T44" s="29"/>
      <c r="U44" s="29"/>
      <c r="V44" s="29"/>
      <c r="W44" s="29">
        <v>359714.39</v>
      </c>
      <c r="X44" s="29"/>
      <c r="Y44" s="29"/>
      <c r="Z44" s="29"/>
      <c r="AA44" s="29"/>
    </row>
    <row r="45" spans="1:27" ht="22.5" customHeight="1">
      <c r="A45" s="30">
        <v>2009</v>
      </c>
      <c r="B45" s="30"/>
      <c r="C45" s="30"/>
      <c r="D45" s="29" t="s">
        <v>33</v>
      </c>
      <c r="E45" s="29"/>
      <c r="F45" s="29"/>
      <c r="G45" s="29"/>
      <c r="H45" s="29" t="s">
        <v>50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 t="s">
        <v>63</v>
      </c>
      <c r="T45" s="29"/>
      <c r="U45" s="29"/>
      <c r="V45" s="29"/>
      <c r="W45" s="29">
        <v>1789.28</v>
      </c>
      <c r="X45" s="29"/>
      <c r="Y45" s="29"/>
      <c r="Z45" s="29"/>
      <c r="AA45" s="29"/>
    </row>
    <row r="46" spans="1:27" ht="24" customHeight="1">
      <c r="A46" s="27" t="s">
        <v>26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" customHeight="1">
      <c r="A47" s="28" t="s">
        <v>27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34.25" customHeight="1">
      <c r="A48" s="32" t="s">
        <v>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33" t="s">
        <v>28</v>
      </c>
      <c r="C50" s="33"/>
      <c r="D50" s="33"/>
      <c r="E50" s="33"/>
      <c r="F50" s="33"/>
      <c r="G50" s="33"/>
      <c r="H50" s="33"/>
      <c r="I50" s="33"/>
      <c r="J50" s="33"/>
      <c r="K50" s="33"/>
      <c r="L50" s="1"/>
      <c r="M50" s="39" t="s">
        <v>53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"/>
      <c r="Z50" s="1"/>
      <c r="AA50" s="1"/>
    </row>
  </sheetData>
  <sheetProtection/>
  <mergeCells count="113">
    <mergeCell ref="W42:AA42"/>
    <mergeCell ref="W43:AA43"/>
    <mergeCell ref="W44:AA44"/>
    <mergeCell ref="W45:AA45"/>
    <mergeCell ref="X41:AA41"/>
    <mergeCell ref="U33:AA33"/>
    <mergeCell ref="U34:AA34"/>
    <mergeCell ref="U35:AA35"/>
    <mergeCell ref="V18:AA18"/>
    <mergeCell ref="V19:AA19"/>
    <mergeCell ref="R20:U20"/>
    <mergeCell ref="F33:T33"/>
    <mergeCell ref="F34:T34"/>
    <mergeCell ref="V20:AA20"/>
    <mergeCell ref="V21:AA21"/>
    <mergeCell ref="R19:U19"/>
    <mergeCell ref="S41:W41"/>
    <mergeCell ref="S42:V42"/>
    <mergeCell ref="S43:V43"/>
    <mergeCell ref="S44:V44"/>
    <mergeCell ref="S45:V45"/>
    <mergeCell ref="U29:AA29"/>
    <mergeCell ref="U30:AA30"/>
    <mergeCell ref="U31:AA31"/>
    <mergeCell ref="U32:AA32"/>
    <mergeCell ref="P6:S6"/>
    <mergeCell ref="P7:S7"/>
    <mergeCell ref="P8:S8"/>
    <mergeCell ref="R14:AA14"/>
    <mergeCell ref="R15:U15"/>
    <mergeCell ref="R16:U16"/>
    <mergeCell ref="V15:AA15"/>
    <mergeCell ref="V16:AA16"/>
    <mergeCell ref="M50:X50"/>
    <mergeCell ref="N14:Q14"/>
    <mergeCell ref="N15:Q15"/>
    <mergeCell ref="N16:Q16"/>
    <mergeCell ref="N17:Q17"/>
    <mergeCell ref="N18:Q18"/>
    <mergeCell ref="N19:Q19"/>
    <mergeCell ref="N20:Q20"/>
    <mergeCell ref="R17:U17"/>
    <mergeCell ref="R18:U18"/>
    <mergeCell ref="E6:J6"/>
    <mergeCell ref="E7:J7"/>
    <mergeCell ref="E8:J8"/>
    <mergeCell ref="F29:T29"/>
    <mergeCell ref="F30:T30"/>
    <mergeCell ref="F31:T31"/>
    <mergeCell ref="G14:M14"/>
    <mergeCell ref="K6:O6"/>
    <mergeCell ref="K7:O7"/>
    <mergeCell ref="K8:O8"/>
    <mergeCell ref="A48:AA48"/>
    <mergeCell ref="B50:K50"/>
    <mergeCell ref="C2:Y2"/>
    <mergeCell ref="C4:Y4"/>
    <mergeCell ref="C27:Z27"/>
    <mergeCell ref="D41:G41"/>
    <mergeCell ref="D42:G42"/>
    <mergeCell ref="F35:T35"/>
    <mergeCell ref="F36:T36"/>
    <mergeCell ref="F37:T37"/>
    <mergeCell ref="A43:C43"/>
    <mergeCell ref="A44:C44"/>
    <mergeCell ref="A45:C45"/>
    <mergeCell ref="G15:M15"/>
    <mergeCell ref="G16:M16"/>
    <mergeCell ref="G17:M17"/>
    <mergeCell ref="F32:T32"/>
    <mergeCell ref="A46:AA46"/>
    <mergeCell ref="A47:AA47"/>
    <mergeCell ref="H42:R42"/>
    <mergeCell ref="H43:R43"/>
    <mergeCell ref="H44:R44"/>
    <mergeCell ref="H45:R45"/>
    <mergeCell ref="D43:G43"/>
    <mergeCell ref="D44:G44"/>
    <mergeCell ref="D45:G45"/>
    <mergeCell ref="A42:C42"/>
    <mergeCell ref="A36:E36"/>
    <mergeCell ref="A37:E37"/>
    <mergeCell ref="A38:AA38"/>
    <mergeCell ref="A39:AA39"/>
    <mergeCell ref="A40:AA40"/>
    <mergeCell ref="A41:C41"/>
    <mergeCell ref="H41:R41"/>
    <mergeCell ref="U36:AA36"/>
    <mergeCell ref="U37:AA37"/>
    <mergeCell ref="A30:E30"/>
    <mergeCell ref="A31:E31"/>
    <mergeCell ref="A32:E32"/>
    <mergeCell ref="A33:E33"/>
    <mergeCell ref="A34:E34"/>
    <mergeCell ref="A35:E35"/>
    <mergeCell ref="A18:F18"/>
    <mergeCell ref="A19:F19"/>
    <mergeCell ref="A20:F20"/>
    <mergeCell ref="A21:U21"/>
    <mergeCell ref="A23:AA23"/>
    <mergeCell ref="A29:E29"/>
    <mergeCell ref="G18:M18"/>
    <mergeCell ref="G19:M19"/>
    <mergeCell ref="G20:M20"/>
    <mergeCell ref="I25:N25"/>
    <mergeCell ref="A10:AA10"/>
    <mergeCell ref="A11:AA11"/>
    <mergeCell ref="A14:F14"/>
    <mergeCell ref="A15:F15"/>
    <mergeCell ref="A16:F16"/>
    <mergeCell ref="A17:F17"/>
    <mergeCell ref="J12:P12"/>
    <mergeCell ref="V17:AA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PageLayoutView="0" workbookViewId="0" topLeftCell="A1">
      <selection activeCell="AB17" sqref="AB1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  <col min="28" max="28" width="11.00390625" style="0" customWidth="1"/>
    <col min="29" max="29" width="9.57421875" style="0" bestFit="1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34" t="s">
        <v>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  <c r="AA2" s="1"/>
    </row>
    <row r="3" spans="1:27" ht="18" customHeight="1">
      <c r="A3" s="1"/>
      <c r="B3" s="1"/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/>
      <c r="AA3" s="1"/>
    </row>
    <row r="4" spans="1:27" ht="14.25" customHeight="1">
      <c r="A4" s="1"/>
      <c r="B4" s="1"/>
      <c r="C4" s="1"/>
      <c r="D4" s="1"/>
      <c r="E4" s="36" t="s">
        <v>34</v>
      </c>
      <c r="F4" s="36"/>
      <c r="G4" s="36"/>
      <c r="H4" s="36"/>
      <c r="I4" s="36"/>
      <c r="J4" s="36"/>
      <c r="K4" s="36">
        <v>1916</v>
      </c>
      <c r="L4" s="36"/>
      <c r="M4" s="36"/>
      <c r="N4" s="36"/>
      <c r="O4" s="36"/>
      <c r="P4" s="36" t="s">
        <v>55</v>
      </c>
      <c r="Q4" s="36"/>
      <c r="R4" s="36"/>
      <c r="S4" s="36"/>
      <c r="T4" s="1"/>
      <c r="U4" s="1"/>
      <c r="V4" s="1"/>
      <c r="W4" s="1"/>
      <c r="X4" s="1"/>
      <c r="Y4" s="1"/>
      <c r="Z4" s="1"/>
      <c r="AA4" s="1"/>
    </row>
    <row r="5" spans="1:27" ht="14.25" customHeight="1">
      <c r="A5" s="1"/>
      <c r="B5" s="1"/>
      <c r="C5" s="1"/>
      <c r="D5" s="1"/>
      <c r="E5" s="32" t="s">
        <v>131</v>
      </c>
      <c r="F5" s="32"/>
      <c r="G5" s="32"/>
      <c r="H5" s="32"/>
      <c r="I5" s="32"/>
      <c r="J5" s="32"/>
      <c r="K5" s="32">
        <v>513.9</v>
      </c>
      <c r="L5" s="32"/>
      <c r="M5" s="32"/>
      <c r="N5" s="32"/>
      <c r="O5" s="32"/>
      <c r="P5" s="32" t="s">
        <v>56</v>
      </c>
      <c r="Q5" s="32"/>
      <c r="R5" s="32"/>
      <c r="S5" s="32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32" t="s">
        <v>132</v>
      </c>
      <c r="F6" s="32"/>
      <c r="G6" s="32"/>
      <c r="H6" s="32"/>
      <c r="I6" s="32"/>
      <c r="J6" s="32"/>
      <c r="K6" s="32">
        <v>256.7</v>
      </c>
      <c r="L6" s="32"/>
      <c r="M6" s="32"/>
      <c r="N6" s="32"/>
      <c r="O6" s="2"/>
      <c r="P6" s="32" t="s">
        <v>56</v>
      </c>
      <c r="Q6" s="32"/>
      <c r="R6" s="32"/>
      <c r="S6" s="32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32" t="s">
        <v>36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"/>
      <c r="U7" s="1"/>
      <c r="V7" s="1"/>
      <c r="W7" s="1"/>
      <c r="X7" s="1"/>
      <c r="Y7" s="1"/>
      <c r="Z7" s="1"/>
      <c r="AA7" s="1"/>
    </row>
    <row r="8" spans="1:27" ht="18" customHeight="1">
      <c r="A8" s="1"/>
      <c r="B8" s="1"/>
      <c r="C8" s="1"/>
      <c r="D8" s="1"/>
      <c r="E8" s="1"/>
      <c r="F8" s="1"/>
      <c r="G8" s="1"/>
      <c r="H8" s="1"/>
      <c r="I8" s="1"/>
      <c r="J8" s="19" t="s">
        <v>52</v>
      </c>
      <c r="K8" s="19"/>
      <c r="L8" s="19"/>
      <c r="M8" s="19"/>
      <c r="N8" s="19"/>
      <c r="O8" s="19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55.5" customHeight="1">
      <c r="A9" s="16" t="s">
        <v>7</v>
      </c>
      <c r="B9" s="16"/>
      <c r="C9" s="16"/>
      <c r="D9" s="16"/>
      <c r="E9" s="16"/>
      <c r="F9" s="16"/>
      <c r="G9" s="38" t="s">
        <v>139</v>
      </c>
      <c r="H9" s="38"/>
      <c r="I9" s="38"/>
      <c r="J9" s="38"/>
      <c r="K9" s="38"/>
      <c r="L9" s="38"/>
      <c r="M9" s="38"/>
      <c r="N9" s="38" t="s">
        <v>140</v>
      </c>
      <c r="O9" s="38"/>
      <c r="P9" s="38"/>
      <c r="Q9" s="38"/>
      <c r="R9" s="37" t="s">
        <v>141</v>
      </c>
      <c r="S9" s="37"/>
      <c r="T9" s="37"/>
      <c r="U9" s="37"/>
      <c r="V9" s="37"/>
      <c r="W9" s="37"/>
      <c r="X9" s="37"/>
      <c r="Y9" s="37"/>
      <c r="Z9" s="37"/>
      <c r="AA9" s="37"/>
    </row>
    <row r="10" spans="1:27" ht="42.75" customHeight="1">
      <c r="A10" s="17" t="s">
        <v>8</v>
      </c>
      <c r="B10" s="17"/>
      <c r="C10" s="17"/>
      <c r="D10" s="17"/>
      <c r="E10" s="17"/>
      <c r="F10" s="17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40" t="s">
        <v>58</v>
      </c>
      <c r="S10" s="40"/>
      <c r="T10" s="40"/>
      <c r="U10" s="40"/>
      <c r="V10" s="40" t="s">
        <v>72</v>
      </c>
      <c r="W10" s="40"/>
      <c r="X10" s="40"/>
      <c r="Y10" s="40"/>
      <c r="Z10" s="40"/>
      <c r="AA10" s="40"/>
    </row>
    <row r="11" spans="1:27" ht="19.5" customHeight="1">
      <c r="A11" s="43" t="s">
        <v>135</v>
      </c>
      <c r="B11" s="43"/>
      <c r="C11" s="43"/>
      <c r="D11" s="43"/>
      <c r="E11" s="43"/>
      <c r="F11" s="43"/>
      <c r="G11" s="42">
        <f>G12+G13</f>
        <v>13981.98</v>
      </c>
      <c r="H11" s="41"/>
      <c r="I11" s="41"/>
      <c r="J11" s="41"/>
      <c r="K11" s="41"/>
      <c r="L11" s="41"/>
      <c r="M11" s="41"/>
      <c r="N11" s="42">
        <f>N12+N13</f>
        <v>13008.195</v>
      </c>
      <c r="O11" s="41"/>
      <c r="P11" s="41"/>
      <c r="Q11" s="41"/>
      <c r="R11" s="41">
        <f>R12+R13</f>
        <v>973.785</v>
      </c>
      <c r="S11" s="41"/>
      <c r="T11" s="41"/>
      <c r="U11" s="41"/>
      <c r="V11" s="41">
        <f>V12+V13</f>
        <v>3713.65</v>
      </c>
      <c r="W11" s="41"/>
      <c r="X11" s="41"/>
      <c r="Y11" s="41"/>
      <c r="Z11" s="41"/>
      <c r="AA11" s="41"/>
    </row>
    <row r="12" spans="1:27" ht="22.5" customHeight="1">
      <c r="A12" s="43" t="s">
        <v>133</v>
      </c>
      <c r="B12" s="43"/>
      <c r="C12" s="43"/>
      <c r="D12" s="43"/>
      <c r="E12" s="43"/>
      <c r="F12" s="43"/>
      <c r="G12" s="41">
        <v>8591.28</v>
      </c>
      <c r="H12" s="41"/>
      <c r="I12" s="41"/>
      <c r="J12" s="41"/>
      <c r="K12" s="41"/>
      <c r="L12" s="41"/>
      <c r="M12" s="41"/>
      <c r="N12" s="41">
        <v>7912.2</v>
      </c>
      <c r="O12" s="41"/>
      <c r="P12" s="41"/>
      <c r="Q12" s="41"/>
      <c r="R12" s="41">
        <v>679.08</v>
      </c>
      <c r="S12" s="41"/>
      <c r="T12" s="41"/>
      <c r="U12" s="41"/>
      <c r="V12" s="41">
        <v>3713.65</v>
      </c>
      <c r="W12" s="41"/>
      <c r="X12" s="41"/>
      <c r="Y12" s="41"/>
      <c r="Z12" s="41"/>
      <c r="AA12" s="41"/>
    </row>
    <row r="13" spans="1:27" ht="22.5" customHeight="1">
      <c r="A13" s="43" t="s">
        <v>134</v>
      </c>
      <c r="B13" s="43"/>
      <c r="C13" s="43"/>
      <c r="D13" s="43"/>
      <c r="E13" s="43"/>
      <c r="F13" s="43"/>
      <c r="G13" s="42">
        <f>K6*(1.65+1.85)*6</f>
        <v>5390.7</v>
      </c>
      <c r="H13" s="42"/>
      <c r="I13" s="42"/>
      <c r="J13" s="42"/>
      <c r="K13" s="42"/>
      <c r="L13" s="42"/>
      <c r="M13" s="42"/>
      <c r="N13" s="42">
        <f>G13-(85.8+73.5)*1.85</f>
        <v>5095.995</v>
      </c>
      <c r="O13" s="41"/>
      <c r="P13" s="41"/>
      <c r="Q13" s="41"/>
      <c r="R13" s="42">
        <f>G13-N13</f>
        <v>294.7049999999999</v>
      </c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8.75" customHeight="1">
      <c r="A14" s="43" t="s">
        <v>138</v>
      </c>
      <c r="B14" s="43"/>
      <c r="C14" s="43"/>
      <c r="D14" s="43"/>
      <c r="E14" s="43"/>
      <c r="F14" s="43"/>
      <c r="G14" s="42">
        <f>G15+G16</f>
        <v>124636.202</v>
      </c>
      <c r="H14" s="42"/>
      <c r="I14" s="42"/>
      <c r="J14" s="42"/>
      <c r="K14" s="42"/>
      <c r="L14" s="42"/>
      <c r="M14" s="42"/>
      <c r="N14" s="42">
        <f>N15+N16</f>
        <v>116854.68400000001</v>
      </c>
      <c r="O14" s="42"/>
      <c r="P14" s="42"/>
      <c r="Q14" s="42"/>
      <c r="R14" s="41">
        <f>R15+R16</f>
        <v>7781.518000000001</v>
      </c>
      <c r="S14" s="41"/>
      <c r="T14" s="41"/>
      <c r="U14" s="41"/>
      <c r="V14" s="41">
        <f>V15+V16</f>
        <v>41944.28</v>
      </c>
      <c r="W14" s="41"/>
      <c r="X14" s="41"/>
      <c r="Y14" s="41"/>
      <c r="Z14" s="41"/>
      <c r="AA14" s="41"/>
    </row>
    <row r="15" spans="1:28" ht="23.25" customHeight="1">
      <c r="A15" s="43" t="s">
        <v>136</v>
      </c>
      <c r="B15" s="43"/>
      <c r="C15" s="43"/>
      <c r="D15" s="43"/>
      <c r="E15" s="43"/>
      <c r="F15" s="43"/>
      <c r="G15" s="41">
        <v>95588.03</v>
      </c>
      <c r="H15" s="41"/>
      <c r="I15" s="41"/>
      <c r="J15" s="41"/>
      <c r="K15" s="41"/>
      <c r="L15" s="41"/>
      <c r="M15" s="41"/>
      <c r="N15" s="42">
        <v>89393.14</v>
      </c>
      <c r="O15" s="42"/>
      <c r="P15" s="42"/>
      <c r="Q15" s="42"/>
      <c r="R15" s="41">
        <v>6194.89</v>
      </c>
      <c r="S15" s="41"/>
      <c r="T15" s="41"/>
      <c r="U15" s="41"/>
      <c r="V15" s="41">
        <v>41944.28</v>
      </c>
      <c r="W15" s="41"/>
      <c r="X15" s="41"/>
      <c r="Y15" s="41"/>
      <c r="Z15" s="41"/>
      <c r="AA15" s="41"/>
      <c r="AB15" s="14"/>
    </row>
    <row r="16" spans="1:28" ht="23.25" customHeight="1">
      <c r="A16" s="43" t="s">
        <v>137</v>
      </c>
      <c r="B16" s="43"/>
      <c r="C16" s="43"/>
      <c r="D16" s="43"/>
      <c r="E16" s="43"/>
      <c r="F16" s="43"/>
      <c r="G16" s="42">
        <f>K6*(7.96+0.94+8.91+1.05)*6</f>
        <v>29048.172000000006</v>
      </c>
      <c r="H16" s="42"/>
      <c r="I16" s="42"/>
      <c r="J16" s="42"/>
      <c r="K16" s="42"/>
      <c r="L16" s="42"/>
      <c r="M16" s="42"/>
      <c r="N16" s="42">
        <f>G16-((85.8+73.5)*(8.91+1.05))</f>
        <v>27461.544000000005</v>
      </c>
      <c r="O16" s="42"/>
      <c r="P16" s="42"/>
      <c r="Q16" s="42"/>
      <c r="R16" s="42">
        <f>G16-N16</f>
        <v>1586.6280000000006</v>
      </c>
      <c r="S16" s="41"/>
      <c r="T16" s="41"/>
      <c r="U16" s="41"/>
      <c r="V16" s="41"/>
      <c r="W16" s="41"/>
      <c r="X16" s="41"/>
      <c r="Y16" s="41"/>
      <c r="Z16" s="41"/>
      <c r="AA16" s="41"/>
      <c r="AB16">
        <f>K6*(7.96+0.94+8.91+1.05)*6</f>
        <v>29048.172000000006</v>
      </c>
    </row>
    <row r="17" spans="1:27" ht="18" customHeight="1">
      <c r="A17" s="1"/>
      <c r="B17" s="1"/>
      <c r="C17" s="1"/>
      <c r="D17" s="1"/>
      <c r="E17" s="1"/>
      <c r="F17" s="1"/>
      <c r="G17" s="1"/>
      <c r="H17" s="1"/>
      <c r="I17" s="19" t="s">
        <v>51</v>
      </c>
      <c r="J17" s="19"/>
      <c r="K17" s="19"/>
      <c r="L17" s="19"/>
      <c r="M17" s="19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24.75" customHeight="1">
      <c r="A19" s="1"/>
      <c r="B19" s="1"/>
      <c r="C19" s="35" t="s">
        <v>30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1"/>
      <c r="AB19" s="10" t="s">
        <v>128</v>
      </c>
    </row>
    <row r="20" spans="1:28" ht="17.2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1"/>
    </row>
    <row r="21" spans="1:29" ht="25.5" customHeight="1">
      <c r="A21" s="21" t="s">
        <v>15</v>
      </c>
      <c r="B21" s="21"/>
      <c r="C21" s="21"/>
      <c r="D21" s="21"/>
      <c r="E21" s="21"/>
      <c r="F21" s="37" t="s">
        <v>37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 t="s">
        <v>64</v>
      </c>
      <c r="V21" s="37"/>
      <c r="W21" s="37"/>
      <c r="X21" s="37"/>
      <c r="Y21" s="37"/>
      <c r="Z21" s="37"/>
      <c r="AA21" s="44"/>
      <c r="AB21" s="13">
        <f>AB22+AB24+AB31</f>
        <v>122547.81</v>
      </c>
      <c r="AC21" s="14"/>
    </row>
    <row r="22" spans="1:28" ht="17.25" customHeight="1">
      <c r="A22" s="49" t="s">
        <v>123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12">
        <f>Лист2!G145</f>
        <v>33860.56</v>
      </c>
    </row>
    <row r="23" spans="1:28" ht="31.5" customHeight="1">
      <c r="A23" s="51" t="s">
        <v>124</v>
      </c>
      <c r="B23" s="52"/>
      <c r="C23" s="52"/>
      <c r="D23" s="52"/>
      <c r="E23" s="53"/>
      <c r="F23" s="29" t="s">
        <v>127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 t="s">
        <v>119</v>
      </c>
      <c r="V23" s="29"/>
      <c r="W23" s="29"/>
      <c r="X23" s="29"/>
      <c r="Y23" s="29"/>
      <c r="Z23" s="29"/>
      <c r="AA23" s="45"/>
      <c r="AB23" s="12"/>
    </row>
    <row r="24" spans="1:28" ht="13.5" customHeight="1">
      <c r="A24" s="49" t="s">
        <v>125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13">
        <f>AB25+AB26+AB27+AB28+AB29+AB30</f>
        <v>82689.57</v>
      </c>
    </row>
    <row r="25" spans="1:28" ht="33" customHeight="1">
      <c r="A25" s="23" t="s">
        <v>16</v>
      </c>
      <c r="B25" s="23"/>
      <c r="C25" s="23"/>
      <c r="D25" s="23"/>
      <c r="E25" s="23"/>
      <c r="F25" s="29" t="s">
        <v>142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 t="s">
        <v>90</v>
      </c>
      <c r="V25" s="29"/>
      <c r="W25" s="29"/>
      <c r="X25" s="29"/>
      <c r="Y25" s="29"/>
      <c r="Z25" s="29"/>
      <c r="AA25" s="45"/>
      <c r="AB25" s="12">
        <f>Лист2!G83</f>
        <v>4860</v>
      </c>
    </row>
    <row r="26" spans="1:28" ht="43.5" customHeight="1">
      <c r="A26" s="23" t="s">
        <v>17</v>
      </c>
      <c r="B26" s="23"/>
      <c r="C26" s="23"/>
      <c r="D26" s="23"/>
      <c r="E26" s="23"/>
      <c r="F26" s="29" t="s">
        <v>39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 t="s">
        <v>66</v>
      </c>
      <c r="V26" s="29"/>
      <c r="W26" s="29"/>
      <c r="X26" s="29"/>
      <c r="Y26" s="29"/>
      <c r="Z26" s="29"/>
      <c r="AA26" s="45"/>
      <c r="AB26" s="12">
        <f>Лист2!G115</f>
        <v>4825.589999999999</v>
      </c>
    </row>
    <row r="27" spans="1:28" ht="73.5" customHeight="1">
      <c r="A27" s="23" t="s">
        <v>18</v>
      </c>
      <c r="B27" s="23"/>
      <c r="C27" s="23"/>
      <c r="D27" s="23"/>
      <c r="E27" s="23"/>
      <c r="F27" s="29" t="s">
        <v>143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 t="s">
        <v>129</v>
      </c>
      <c r="V27" s="29"/>
      <c r="W27" s="29"/>
      <c r="X27" s="29"/>
      <c r="Y27" s="29"/>
      <c r="Z27" s="29"/>
      <c r="AA27" s="45"/>
      <c r="AB27" s="12">
        <f>Лист2!G17+Лист2!G31+Лист2!G48+Лист2!G63+Лист2!G74+Лист2!G78</f>
        <v>49238.82</v>
      </c>
    </row>
    <row r="28" spans="1:28" ht="63" customHeight="1">
      <c r="A28" s="47" t="s">
        <v>19</v>
      </c>
      <c r="B28" s="47"/>
      <c r="C28" s="47"/>
      <c r="D28" s="47"/>
      <c r="E28" s="47"/>
      <c r="F28" s="47" t="s">
        <v>130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6" t="s">
        <v>90</v>
      </c>
      <c r="V28" s="29"/>
      <c r="W28" s="29"/>
      <c r="X28" s="29"/>
      <c r="Y28" s="29"/>
      <c r="Z28" s="29"/>
      <c r="AA28" s="45"/>
      <c r="AB28" s="12">
        <f>Лист2!G119</f>
        <v>535.9</v>
      </c>
    </row>
    <row r="29" spans="1:28" ht="19.5" customHeight="1">
      <c r="A29" s="23" t="s">
        <v>20</v>
      </c>
      <c r="B29" s="23"/>
      <c r="C29" s="23"/>
      <c r="D29" s="23"/>
      <c r="E29" s="23"/>
      <c r="F29" s="29" t="s">
        <v>41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 t="s">
        <v>68</v>
      </c>
      <c r="V29" s="29"/>
      <c r="W29" s="29"/>
      <c r="X29" s="29"/>
      <c r="Y29" s="29"/>
      <c r="Z29" s="29"/>
      <c r="AA29" s="45"/>
      <c r="AB29" s="12">
        <f>Лист2!G67</f>
        <v>13569.08</v>
      </c>
    </row>
    <row r="30" spans="1:28" ht="51" customHeight="1">
      <c r="A30" s="23" t="s">
        <v>21</v>
      </c>
      <c r="B30" s="23"/>
      <c r="C30" s="23"/>
      <c r="D30" s="23"/>
      <c r="E30" s="23"/>
      <c r="F30" s="46" t="s">
        <v>146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6" t="s">
        <v>90</v>
      </c>
      <c r="V30" s="29"/>
      <c r="W30" s="29"/>
      <c r="X30" s="29"/>
      <c r="Y30" s="29"/>
      <c r="Z30" s="29"/>
      <c r="AA30" s="45"/>
      <c r="AB30" s="12">
        <f>Лист2!G88+Лист2!G124+Лист2!G128+Лист2!G132+Лист2!G136+Лист2!G140</f>
        <v>9660.18</v>
      </c>
    </row>
    <row r="31" spans="1:28" ht="18" customHeight="1">
      <c r="A31" s="49" t="s">
        <v>126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13">
        <f>Лист2!H142</f>
        <v>5997.68</v>
      </c>
    </row>
    <row r="32" spans="1:28" ht="43.5" customHeight="1">
      <c r="A32" s="23" t="s">
        <v>22</v>
      </c>
      <c r="B32" s="23"/>
      <c r="C32" s="23"/>
      <c r="D32" s="23"/>
      <c r="E32" s="23"/>
      <c r="F32" s="23" t="s">
        <v>144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 t="s">
        <v>70</v>
      </c>
      <c r="V32" s="23"/>
      <c r="W32" s="23"/>
      <c r="X32" s="23"/>
      <c r="Y32" s="23"/>
      <c r="Z32" s="23"/>
      <c r="AA32" s="48"/>
      <c r="AB32" s="12"/>
    </row>
    <row r="33" spans="1:28" ht="33" customHeight="1">
      <c r="A33" s="23" t="s">
        <v>23</v>
      </c>
      <c r="B33" s="23"/>
      <c r="C33" s="23"/>
      <c r="D33" s="23"/>
      <c r="E33" s="23"/>
      <c r="F33" s="23" t="s">
        <v>145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 t="s">
        <v>71</v>
      </c>
      <c r="V33" s="23"/>
      <c r="W33" s="23"/>
      <c r="X33" s="23"/>
      <c r="Y33" s="23"/>
      <c r="Z33" s="23"/>
      <c r="AA33" s="48"/>
      <c r="AB33" s="12"/>
    </row>
    <row r="34" spans="1:27" ht="15.7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7" customHeight="1">
      <c r="A35" s="25" t="s">
        <v>25</v>
      </c>
      <c r="B35" s="25"/>
      <c r="C35" s="25"/>
      <c r="D35" s="26" t="s">
        <v>31</v>
      </c>
      <c r="E35" s="26"/>
      <c r="F35" s="26"/>
      <c r="G35" s="26"/>
      <c r="H35" s="26" t="s">
        <v>46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 t="s">
        <v>59</v>
      </c>
      <c r="T35" s="26"/>
      <c r="U35" s="26"/>
      <c r="V35" s="26"/>
      <c r="W35" s="26"/>
      <c r="X35" s="26" t="s">
        <v>73</v>
      </c>
      <c r="Y35" s="26"/>
      <c r="Z35" s="26"/>
      <c r="AA35" s="26"/>
    </row>
    <row r="36" spans="1:27" ht="33" customHeight="1">
      <c r="A36" s="30">
        <v>2009</v>
      </c>
      <c r="B36" s="30"/>
      <c r="C36" s="30"/>
      <c r="D36" s="29" t="s">
        <v>32</v>
      </c>
      <c r="E36" s="29"/>
      <c r="F36" s="29"/>
      <c r="G36" s="29"/>
      <c r="H36" s="29" t="s">
        <v>47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 t="s">
        <v>60</v>
      </c>
      <c r="T36" s="29"/>
      <c r="U36" s="29"/>
      <c r="V36" s="29"/>
      <c r="W36" s="29">
        <v>255611.97</v>
      </c>
      <c r="X36" s="29"/>
      <c r="Y36" s="29"/>
      <c r="Z36" s="29"/>
      <c r="AA36" s="29"/>
    </row>
    <row r="37" spans="1:27" ht="22.5" customHeight="1">
      <c r="A37" s="30">
        <v>2008</v>
      </c>
      <c r="B37" s="30"/>
      <c r="C37" s="30"/>
      <c r="D37" s="29" t="s">
        <v>16</v>
      </c>
      <c r="E37" s="29"/>
      <c r="F37" s="29"/>
      <c r="G37" s="29"/>
      <c r="H37" s="29" t="s">
        <v>48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 t="s">
        <v>61</v>
      </c>
      <c r="T37" s="29"/>
      <c r="U37" s="29"/>
      <c r="V37" s="29"/>
      <c r="W37" s="29">
        <v>577500</v>
      </c>
      <c r="X37" s="29"/>
      <c r="Y37" s="29"/>
      <c r="Z37" s="29"/>
      <c r="AA37" s="29"/>
    </row>
    <row r="38" spans="1:27" ht="23.25" customHeight="1">
      <c r="A38" s="30">
        <v>2009</v>
      </c>
      <c r="B38" s="30"/>
      <c r="C38" s="30"/>
      <c r="D38" s="29" t="s">
        <v>16</v>
      </c>
      <c r="E38" s="29"/>
      <c r="F38" s="29"/>
      <c r="G38" s="29"/>
      <c r="H38" s="29" t="s">
        <v>49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 t="s">
        <v>62</v>
      </c>
      <c r="T38" s="29"/>
      <c r="U38" s="29"/>
      <c r="V38" s="29"/>
      <c r="W38" s="29">
        <v>359714.39</v>
      </c>
      <c r="X38" s="29"/>
      <c r="Y38" s="29"/>
      <c r="Z38" s="29"/>
      <c r="AA38" s="29"/>
    </row>
    <row r="39" spans="1:27" ht="22.5" customHeight="1">
      <c r="A39" s="30">
        <v>2009</v>
      </c>
      <c r="B39" s="30"/>
      <c r="C39" s="30"/>
      <c r="D39" s="29" t="s">
        <v>33</v>
      </c>
      <c r="E39" s="29"/>
      <c r="F39" s="29"/>
      <c r="G39" s="29"/>
      <c r="H39" s="29" t="s">
        <v>50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 t="s">
        <v>63</v>
      </c>
      <c r="T39" s="29"/>
      <c r="U39" s="29"/>
      <c r="V39" s="29"/>
      <c r="W39" s="29">
        <v>1789.28</v>
      </c>
      <c r="X39" s="29"/>
      <c r="Y39" s="29"/>
      <c r="Z39" s="29"/>
      <c r="AA39" s="29"/>
    </row>
    <row r="40" spans="1:27" ht="24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</sheetData>
  <sheetProtection/>
  <mergeCells count="116">
    <mergeCell ref="A40:AA40"/>
    <mergeCell ref="A22:AA22"/>
    <mergeCell ref="A23:E23"/>
    <mergeCell ref="U23:AA23"/>
    <mergeCell ref="A24:AA24"/>
    <mergeCell ref="F23:T23"/>
    <mergeCell ref="A31:AA31"/>
    <mergeCell ref="A38:C38"/>
    <mergeCell ref="D38:G38"/>
    <mergeCell ref="H38:R38"/>
    <mergeCell ref="S38:V38"/>
    <mergeCell ref="W38:AA38"/>
    <mergeCell ref="A39:C39"/>
    <mergeCell ref="D39:G39"/>
    <mergeCell ref="H39:R39"/>
    <mergeCell ref="S39:V39"/>
    <mergeCell ref="W39:AA39"/>
    <mergeCell ref="A36:C36"/>
    <mergeCell ref="D36:G36"/>
    <mergeCell ref="H36:R36"/>
    <mergeCell ref="S36:V36"/>
    <mergeCell ref="W36:AA36"/>
    <mergeCell ref="A37:C37"/>
    <mergeCell ref="D37:G37"/>
    <mergeCell ref="H37:R37"/>
    <mergeCell ref="S37:V37"/>
    <mergeCell ref="W37:AA37"/>
    <mergeCell ref="A33:E33"/>
    <mergeCell ref="F33:T33"/>
    <mergeCell ref="U33:AA33"/>
    <mergeCell ref="A34:AA34"/>
    <mergeCell ref="A35:C35"/>
    <mergeCell ref="D35:G35"/>
    <mergeCell ref="H35:R35"/>
    <mergeCell ref="S35:W35"/>
    <mergeCell ref="X35:AA35"/>
    <mergeCell ref="A30:E30"/>
    <mergeCell ref="F30:T30"/>
    <mergeCell ref="U30:AA30"/>
    <mergeCell ref="A32:E32"/>
    <mergeCell ref="F32:T32"/>
    <mergeCell ref="U32:AA32"/>
    <mergeCell ref="A28:E28"/>
    <mergeCell ref="F28:T28"/>
    <mergeCell ref="U28:AA28"/>
    <mergeCell ref="A29:E29"/>
    <mergeCell ref="F29:T29"/>
    <mergeCell ref="U29:AA29"/>
    <mergeCell ref="A26:E26"/>
    <mergeCell ref="F26:T26"/>
    <mergeCell ref="U26:AA26"/>
    <mergeCell ref="A27:E27"/>
    <mergeCell ref="F27:T27"/>
    <mergeCell ref="U27:AA27"/>
    <mergeCell ref="I17:N17"/>
    <mergeCell ref="C19:Z19"/>
    <mergeCell ref="A21:E21"/>
    <mergeCell ref="F21:T21"/>
    <mergeCell ref="U21:AA21"/>
    <mergeCell ref="A25:E25"/>
    <mergeCell ref="F25:T25"/>
    <mergeCell ref="U25:AA25"/>
    <mergeCell ref="R12:U12"/>
    <mergeCell ref="V12:AA12"/>
    <mergeCell ref="A15:F15"/>
    <mergeCell ref="G15:M15"/>
    <mergeCell ref="N15:Q15"/>
    <mergeCell ref="A16:F16"/>
    <mergeCell ref="G16:M16"/>
    <mergeCell ref="N16:Q16"/>
    <mergeCell ref="R16:U16"/>
    <mergeCell ref="V16:AA16"/>
    <mergeCell ref="R15:U15"/>
    <mergeCell ref="V15:AA15"/>
    <mergeCell ref="A9:F9"/>
    <mergeCell ref="G9:M9"/>
    <mergeCell ref="N9:Q9"/>
    <mergeCell ref="R9:AA9"/>
    <mergeCell ref="A10:F10"/>
    <mergeCell ref="G10:M10"/>
    <mergeCell ref="N10:Q10"/>
    <mergeCell ref="R10:U10"/>
    <mergeCell ref="V10:AA10"/>
    <mergeCell ref="E7:J7"/>
    <mergeCell ref="K7:O7"/>
    <mergeCell ref="P7:S7"/>
    <mergeCell ref="J8:P8"/>
    <mergeCell ref="C2:Y2"/>
    <mergeCell ref="C3:Y3"/>
    <mergeCell ref="E4:J4"/>
    <mergeCell ref="K4:O4"/>
    <mergeCell ref="P4:S4"/>
    <mergeCell ref="E5:J5"/>
    <mergeCell ref="K5:O5"/>
    <mergeCell ref="P5:S5"/>
    <mergeCell ref="E6:J6"/>
    <mergeCell ref="K6:N6"/>
    <mergeCell ref="P6:S6"/>
    <mergeCell ref="A13:F13"/>
    <mergeCell ref="A11:F11"/>
    <mergeCell ref="A14:F14"/>
    <mergeCell ref="G14:M14"/>
    <mergeCell ref="G13:M13"/>
    <mergeCell ref="G11:M11"/>
    <mergeCell ref="A12:F12"/>
    <mergeCell ref="G12:M12"/>
    <mergeCell ref="V14:AA14"/>
    <mergeCell ref="V13:AA13"/>
    <mergeCell ref="V11:AA11"/>
    <mergeCell ref="N14:Q14"/>
    <mergeCell ref="N13:Q13"/>
    <mergeCell ref="N11:Q11"/>
    <mergeCell ref="R14:U14"/>
    <mergeCell ref="R13:U13"/>
    <mergeCell ref="R11:U11"/>
    <mergeCell ref="N12:Q12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29">
      <selection activeCell="A138" sqref="A138:H138"/>
    </sheetView>
  </sheetViews>
  <sheetFormatPr defaultColWidth="9.140625" defaultRowHeight="12.75"/>
  <cols>
    <col min="1" max="1" width="1.1484375" style="0" customWidth="1"/>
    <col min="2" max="2" width="19.00390625" style="0" customWidth="1"/>
    <col min="3" max="3" width="10.57421875" style="0" customWidth="1"/>
    <col min="4" max="4" width="20.57421875" style="0" customWidth="1"/>
    <col min="5" max="5" width="9.7109375" style="0" customWidth="1"/>
    <col min="6" max="6" width="5.8515625" style="0" customWidth="1"/>
    <col min="7" max="7" width="10.421875" style="0" customWidth="1"/>
    <col min="8" max="8" width="11.8515625" style="0" customWidth="1"/>
  </cols>
  <sheetData>
    <row r="1" spans="1:8" ht="30.75" customHeight="1">
      <c r="A1" s="54" t="s">
        <v>74</v>
      </c>
      <c r="B1" s="54"/>
      <c r="C1" s="54"/>
      <c r="D1" s="54"/>
      <c r="E1" s="54"/>
      <c r="F1" s="54"/>
      <c r="G1" s="54"/>
      <c r="H1" s="54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55" t="s">
        <v>27</v>
      </c>
      <c r="B3" s="55"/>
      <c r="C3" s="55"/>
      <c r="D3" s="55"/>
      <c r="E3" s="55"/>
      <c r="F3" s="55"/>
      <c r="G3" s="55"/>
      <c r="H3" s="55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56" t="s">
        <v>75</v>
      </c>
      <c r="B5" s="56"/>
      <c r="C5" s="57" t="s">
        <v>76</v>
      </c>
      <c r="D5" s="57"/>
      <c r="E5" s="1"/>
      <c r="F5" s="1"/>
      <c r="G5" s="1"/>
      <c r="H5" s="1"/>
    </row>
    <row r="6" spans="1:8" ht="18" customHeight="1">
      <c r="A6" s="56" t="s">
        <v>77</v>
      </c>
      <c r="B6" s="56"/>
      <c r="C6" s="57" t="s">
        <v>78</v>
      </c>
      <c r="D6" s="57"/>
      <c r="E6" s="1"/>
      <c r="F6" s="1"/>
      <c r="G6" s="1"/>
      <c r="H6" s="1"/>
    </row>
    <row r="7" spans="1:8" ht="6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58" t="s">
        <v>79</v>
      </c>
      <c r="C8" s="58"/>
      <c r="D8" s="58"/>
      <c r="E8" s="58"/>
      <c r="F8" s="58"/>
      <c r="G8" s="58"/>
      <c r="H8" s="58"/>
    </row>
    <row r="9" spans="1:8" ht="8.25" customHeight="1">
      <c r="A9" s="1"/>
      <c r="B9" s="1"/>
      <c r="C9" s="1"/>
      <c r="D9" s="1"/>
      <c r="E9" s="1"/>
      <c r="F9" s="1"/>
      <c r="G9" s="1"/>
      <c r="H9" s="1"/>
    </row>
    <row r="10" spans="1:8" ht="25.5" customHeight="1">
      <c r="A10" s="59" t="s">
        <v>80</v>
      </c>
      <c r="B10" s="59"/>
      <c r="C10" s="4" t="s">
        <v>81</v>
      </c>
      <c r="D10" s="3" t="s">
        <v>82</v>
      </c>
      <c r="E10" s="5" t="s">
        <v>83</v>
      </c>
      <c r="F10" s="4" t="s">
        <v>84</v>
      </c>
      <c r="G10" s="5" t="s">
        <v>85</v>
      </c>
      <c r="H10" s="5" t="s">
        <v>86</v>
      </c>
    </row>
    <row r="11" spans="1:8" ht="7.5" customHeight="1">
      <c r="A11" s="1"/>
      <c r="B11" s="1"/>
      <c r="C11" s="1"/>
      <c r="D11" s="1"/>
      <c r="E11" s="1"/>
      <c r="F11" s="1"/>
      <c r="G11" s="1"/>
      <c r="H11" s="1"/>
    </row>
    <row r="12" spans="1:8" ht="60.75" customHeight="1">
      <c r="A12" s="24" t="s">
        <v>87</v>
      </c>
      <c r="B12" s="24"/>
      <c r="C12" s="24"/>
      <c r="D12" s="24"/>
      <c r="E12" s="24"/>
      <c r="F12" s="24"/>
      <c r="G12" s="24"/>
      <c r="H12" s="24"/>
    </row>
    <row r="13" spans="1:8" ht="22.5" customHeight="1" hidden="1">
      <c r="A13" s="60" t="s">
        <v>88</v>
      </c>
      <c r="B13" s="60"/>
      <c r="C13" s="6" t="s">
        <v>89</v>
      </c>
      <c r="D13" s="7" t="s">
        <v>90</v>
      </c>
      <c r="E13" s="8">
        <v>842</v>
      </c>
      <c r="F13" s="6"/>
      <c r="G13" s="8">
        <v>0.13</v>
      </c>
      <c r="H13" s="8">
        <v>108.09</v>
      </c>
    </row>
    <row r="14" spans="1:8" ht="22.5" customHeight="1" hidden="1">
      <c r="A14" s="60" t="s">
        <v>88</v>
      </c>
      <c r="B14" s="60"/>
      <c r="C14" s="6" t="s">
        <v>89</v>
      </c>
      <c r="D14" s="7" t="s">
        <v>90</v>
      </c>
      <c r="E14" s="8">
        <v>842</v>
      </c>
      <c r="F14" s="6"/>
      <c r="G14" s="8">
        <v>0.24</v>
      </c>
      <c r="H14" s="8">
        <v>200</v>
      </c>
    </row>
    <row r="15" spans="1:8" ht="22.5" customHeight="1" hidden="1">
      <c r="A15" s="60" t="s">
        <v>88</v>
      </c>
      <c r="B15" s="60"/>
      <c r="C15" s="6" t="s">
        <v>89</v>
      </c>
      <c r="D15" s="7" t="s">
        <v>91</v>
      </c>
      <c r="E15" s="8">
        <v>27</v>
      </c>
      <c r="F15" s="6"/>
      <c r="G15" s="8">
        <v>1.89</v>
      </c>
      <c r="H15" s="8">
        <v>50.92</v>
      </c>
    </row>
    <row r="16" spans="1:8" ht="21.75" customHeight="1" hidden="1">
      <c r="A16" s="60" t="s">
        <v>88</v>
      </c>
      <c r="B16" s="60"/>
      <c r="C16" s="6" t="s">
        <v>89</v>
      </c>
      <c r="D16" s="7" t="s">
        <v>90</v>
      </c>
      <c r="E16" s="8">
        <v>842</v>
      </c>
      <c r="F16" s="6"/>
      <c r="G16" s="8">
        <v>0.13</v>
      </c>
      <c r="H16" s="8">
        <v>108.09</v>
      </c>
    </row>
    <row r="17" spans="1:8" ht="26.25" customHeight="1">
      <c r="A17" s="61" t="s">
        <v>92</v>
      </c>
      <c r="B17" s="61"/>
      <c r="C17" s="61"/>
      <c r="D17" s="61"/>
      <c r="E17" s="62">
        <v>2553</v>
      </c>
      <c r="F17" s="62"/>
      <c r="G17" s="62">
        <v>467.1</v>
      </c>
      <c r="H17" s="62"/>
    </row>
    <row r="18" spans="1:8" ht="7.5" customHeight="1">
      <c r="A18" s="1"/>
      <c r="B18" s="1"/>
      <c r="C18" s="1"/>
      <c r="D18" s="1"/>
      <c r="E18" s="1"/>
      <c r="F18" s="1"/>
      <c r="G18" s="1"/>
      <c r="H18" s="1"/>
    </row>
    <row r="19" spans="1:8" ht="60.75" customHeight="1">
      <c r="A19" s="24" t="s">
        <v>93</v>
      </c>
      <c r="B19" s="24"/>
      <c r="C19" s="24"/>
      <c r="D19" s="24"/>
      <c r="E19" s="24"/>
      <c r="F19" s="24"/>
      <c r="G19" s="24"/>
      <c r="H19" s="24"/>
    </row>
    <row r="20" spans="1:8" ht="22.5" customHeight="1" hidden="1">
      <c r="A20" s="60" t="s">
        <v>88</v>
      </c>
      <c r="B20" s="60"/>
      <c r="C20" s="6" t="s">
        <v>89</v>
      </c>
      <c r="D20" s="7" t="s">
        <v>90</v>
      </c>
      <c r="E20" s="8">
        <v>842</v>
      </c>
      <c r="F20" s="6"/>
      <c r="G20" s="8">
        <v>0.05</v>
      </c>
      <c r="H20" s="8">
        <v>40.41</v>
      </c>
    </row>
    <row r="21" spans="1:8" ht="22.5" customHeight="1" hidden="1">
      <c r="A21" s="60" t="s">
        <v>88</v>
      </c>
      <c r="B21" s="60"/>
      <c r="C21" s="6" t="s">
        <v>89</v>
      </c>
      <c r="D21" s="7" t="s">
        <v>90</v>
      </c>
      <c r="E21" s="8">
        <v>842</v>
      </c>
      <c r="F21" s="6"/>
      <c r="G21" s="8">
        <v>0.05</v>
      </c>
      <c r="H21" s="8">
        <v>40.41</v>
      </c>
    </row>
    <row r="22" spans="1:8" ht="21.75" customHeight="1" hidden="1">
      <c r="A22" s="60" t="s">
        <v>88</v>
      </c>
      <c r="B22" s="60"/>
      <c r="C22" s="6" t="s">
        <v>89</v>
      </c>
      <c r="D22" s="7" t="s">
        <v>90</v>
      </c>
      <c r="E22" s="8">
        <v>842</v>
      </c>
      <c r="F22" s="6"/>
      <c r="G22" s="8">
        <v>0.05</v>
      </c>
      <c r="H22" s="8">
        <v>40.41</v>
      </c>
    </row>
    <row r="23" spans="1:8" ht="22.5" customHeight="1" hidden="1">
      <c r="A23" s="60" t="s">
        <v>88</v>
      </c>
      <c r="B23" s="60"/>
      <c r="C23" s="6" t="s">
        <v>89</v>
      </c>
      <c r="D23" s="7" t="s">
        <v>90</v>
      </c>
      <c r="E23" s="8">
        <v>842</v>
      </c>
      <c r="F23" s="6"/>
      <c r="G23" s="8">
        <v>0.05</v>
      </c>
      <c r="H23" s="8">
        <v>40.41</v>
      </c>
    </row>
    <row r="24" spans="1:8" ht="22.5" customHeight="1" hidden="1">
      <c r="A24" s="60" t="s">
        <v>88</v>
      </c>
      <c r="B24" s="60"/>
      <c r="C24" s="6" t="s">
        <v>89</v>
      </c>
      <c r="D24" s="7" t="s">
        <v>90</v>
      </c>
      <c r="E24" s="8">
        <v>842</v>
      </c>
      <c r="F24" s="6"/>
      <c r="G24" s="8">
        <v>0.05</v>
      </c>
      <c r="H24" s="8">
        <v>40.41</v>
      </c>
    </row>
    <row r="25" spans="1:8" ht="22.5" customHeight="1" hidden="1">
      <c r="A25" s="60" t="s">
        <v>88</v>
      </c>
      <c r="B25" s="60"/>
      <c r="C25" s="6" t="s">
        <v>89</v>
      </c>
      <c r="D25" s="7" t="s">
        <v>90</v>
      </c>
      <c r="E25" s="8">
        <v>842</v>
      </c>
      <c r="F25" s="6"/>
      <c r="G25" s="8">
        <v>0.05</v>
      </c>
      <c r="H25" s="8">
        <v>40.41</v>
      </c>
    </row>
    <row r="26" spans="1:8" ht="21.75" customHeight="1" hidden="1">
      <c r="A26" s="60" t="s">
        <v>88</v>
      </c>
      <c r="B26" s="60"/>
      <c r="C26" s="6" t="s">
        <v>89</v>
      </c>
      <c r="D26" s="7" t="s">
        <v>90</v>
      </c>
      <c r="E26" s="8">
        <v>842</v>
      </c>
      <c r="F26" s="6"/>
      <c r="G26" s="8">
        <v>0.05</v>
      </c>
      <c r="H26" s="8">
        <v>40.41</v>
      </c>
    </row>
    <row r="27" spans="1:8" ht="22.5" customHeight="1" hidden="1">
      <c r="A27" s="60" t="s">
        <v>88</v>
      </c>
      <c r="B27" s="60"/>
      <c r="C27" s="6" t="s">
        <v>89</v>
      </c>
      <c r="D27" s="7" t="s">
        <v>90</v>
      </c>
      <c r="E27" s="8">
        <v>842</v>
      </c>
      <c r="F27" s="6"/>
      <c r="G27" s="8">
        <v>0.05</v>
      </c>
      <c r="H27" s="8">
        <v>40.41</v>
      </c>
    </row>
    <row r="28" spans="1:8" ht="22.5" customHeight="1" hidden="1">
      <c r="A28" s="60" t="s">
        <v>88</v>
      </c>
      <c r="B28" s="60"/>
      <c r="C28" s="6" t="s">
        <v>89</v>
      </c>
      <c r="D28" s="7" t="s">
        <v>90</v>
      </c>
      <c r="E28" s="8">
        <v>842</v>
      </c>
      <c r="F28" s="6"/>
      <c r="G28" s="8">
        <v>0.05</v>
      </c>
      <c r="H28" s="8">
        <v>40.41</v>
      </c>
    </row>
    <row r="29" spans="1:8" ht="22.5" customHeight="1" hidden="1">
      <c r="A29" s="60" t="s">
        <v>88</v>
      </c>
      <c r="B29" s="60"/>
      <c r="C29" s="6" t="s">
        <v>89</v>
      </c>
      <c r="D29" s="7" t="s">
        <v>90</v>
      </c>
      <c r="E29" s="8">
        <v>842</v>
      </c>
      <c r="F29" s="6"/>
      <c r="G29" s="8">
        <v>0.05</v>
      </c>
      <c r="H29" s="8">
        <v>40.41</v>
      </c>
    </row>
    <row r="30" spans="1:8" ht="21.75" customHeight="1" hidden="1">
      <c r="A30" s="60" t="s">
        <v>88</v>
      </c>
      <c r="B30" s="60"/>
      <c r="C30" s="6" t="s">
        <v>89</v>
      </c>
      <c r="D30" s="7" t="s">
        <v>90</v>
      </c>
      <c r="E30" s="8">
        <v>842</v>
      </c>
      <c r="F30" s="6"/>
      <c r="G30" s="8">
        <v>0.05</v>
      </c>
      <c r="H30" s="8">
        <v>40.41</v>
      </c>
    </row>
    <row r="31" spans="1:8" ht="26.25" customHeight="1">
      <c r="A31" s="61" t="s">
        <v>92</v>
      </c>
      <c r="B31" s="61"/>
      <c r="C31" s="61"/>
      <c r="D31" s="61"/>
      <c r="E31" s="62">
        <v>9262</v>
      </c>
      <c r="F31" s="62"/>
      <c r="G31" s="62">
        <v>444.5099999999999</v>
      </c>
      <c r="H31" s="62"/>
    </row>
    <row r="32" spans="1:8" ht="7.5" customHeight="1">
      <c r="A32" s="1"/>
      <c r="B32" s="1"/>
      <c r="C32" s="1"/>
      <c r="D32" s="1"/>
      <c r="E32" s="1"/>
      <c r="F32" s="1"/>
      <c r="G32" s="1"/>
      <c r="H32" s="1"/>
    </row>
    <row r="33" spans="1:8" ht="48.75" customHeight="1">
      <c r="A33" s="24" t="s">
        <v>94</v>
      </c>
      <c r="B33" s="24"/>
      <c r="C33" s="24"/>
      <c r="D33" s="24"/>
      <c r="E33" s="24"/>
      <c r="F33" s="24"/>
      <c r="G33" s="24"/>
      <c r="H33" s="24"/>
    </row>
    <row r="34" spans="1:8" ht="22.5" customHeight="1" hidden="1">
      <c r="A34" s="60" t="s">
        <v>88</v>
      </c>
      <c r="B34" s="60"/>
      <c r="C34" s="6" t="s">
        <v>89</v>
      </c>
      <c r="D34" s="7" t="s">
        <v>95</v>
      </c>
      <c r="E34" s="8">
        <v>513.9</v>
      </c>
      <c r="F34" s="6"/>
      <c r="G34" s="8">
        <v>1.05</v>
      </c>
      <c r="H34" s="8">
        <v>541.65</v>
      </c>
    </row>
    <row r="35" spans="1:8" ht="21.75" customHeight="1" hidden="1">
      <c r="A35" s="60" t="s">
        <v>88</v>
      </c>
      <c r="B35" s="60"/>
      <c r="C35" s="6" t="s">
        <v>89</v>
      </c>
      <c r="D35" s="7" t="s">
        <v>95</v>
      </c>
      <c r="E35" s="8">
        <v>513.9</v>
      </c>
      <c r="F35" s="6"/>
      <c r="G35" s="8">
        <v>1.38</v>
      </c>
      <c r="H35" s="8">
        <v>709.57</v>
      </c>
    </row>
    <row r="36" spans="1:8" ht="22.5" customHeight="1" hidden="1">
      <c r="A36" s="60" t="s">
        <v>88</v>
      </c>
      <c r="B36" s="60"/>
      <c r="C36" s="6" t="s">
        <v>89</v>
      </c>
      <c r="D36" s="7" t="s">
        <v>95</v>
      </c>
      <c r="E36" s="8">
        <v>513.9</v>
      </c>
      <c r="F36" s="6"/>
      <c r="G36" s="8">
        <v>1.38</v>
      </c>
      <c r="H36" s="8">
        <v>709.57</v>
      </c>
    </row>
    <row r="37" spans="1:8" ht="22.5" customHeight="1" hidden="1">
      <c r="A37" s="60" t="s">
        <v>88</v>
      </c>
      <c r="B37" s="60"/>
      <c r="C37" s="6" t="s">
        <v>89</v>
      </c>
      <c r="D37" s="7" t="s">
        <v>96</v>
      </c>
      <c r="E37" s="8">
        <v>513.9</v>
      </c>
      <c r="F37" s="6"/>
      <c r="G37" s="8">
        <v>0.53</v>
      </c>
      <c r="H37" s="8">
        <v>270.83</v>
      </c>
    </row>
    <row r="38" spans="1:8" ht="22.5" customHeight="1" hidden="1">
      <c r="A38" s="60" t="s">
        <v>88</v>
      </c>
      <c r="B38" s="60"/>
      <c r="C38" s="6" t="s">
        <v>89</v>
      </c>
      <c r="D38" s="7" t="s">
        <v>95</v>
      </c>
      <c r="E38" s="8">
        <v>513.9</v>
      </c>
      <c r="F38" s="6"/>
      <c r="G38" s="8">
        <v>1.05</v>
      </c>
      <c r="H38" s="8">
        <v>541.65</v>
      </c>
    </row>
    <row r="39" spans="1:8" ht="21.75" customHeight="1" hidden="1">
      <c r="A39" s="60" t="s">
        <v>88</v>
      </c>
      <c r="B39" s="60"/>
      <c r="C39" s="6" t="s">
        <v>89</v>
      </c>
      <c r="D39" s="7" t="s">
        <v>95</v>
      </c>
      <c r="E39" s="8">
        <v>513.9</v>
      </c>
      <c r="F39" s="6"/>
      <c r="G39" s="8">
        <v>1.05</v>
      </c>
      <c r="H39" s="8">
        <v>541.65</v>
      </c>
    </row>
    <row r="40" spans="1:8" ht="22.5" customHeight="1" hidden="1">
      <c r="A40" s="60" t="s">
        <v>88</v>
      </c>
      <c r="B40" s="60"/>
      <c r="C40" s="6" t="s">
        <v>89</v>
      </c>
      <c r="D40" s="7" t="s">
        <v>95</v>
      </c>
      <c r="E40" s="8">
        <v>513.9</v>
      </c>
      <c r="F40" s="6"/>
      <c r="G40" s="8">
        <v>1.11</v>
      </c>
      <c r="H40" s="8">
        <v>569.38</v>
      </c>
    </row>
    <row r="41" spans="1:8" ht="22.5" customHeight="1" hidden="1">
      <c r="A41" s="60" t="s">
        <v>88</v>
      </c>
      <c r="B41" s="60"/>
      <c r="C41" s="6" t="s">
        <v>89</v>
      </c>
      <c r="D41" s="7" t="s">
        <v>95</v>
      </c>
      <c r="E41" s="8">
        <v>513.9</v>
      </c>
      <c r="F41" s="6"/>
      <c r="G41" s="8">
        <v>1.11</v>
      </c>
      <c r="H41" s="8">
        <v>569.38</v>
      </c>
    </row>
    <row r="42" spans="1:8" ht="22.5" customHeight="1" hidden="1">
      <c r="A42" s="60" t="s">
        <v>88</v>
      </c>
      <c r="B42" s="60"/>
      <c r="C42" s="6" t="s">
        <v>89</v>
      </c>
      <c r="D42" s="7" t="s">
        <v>95</v>
      </c>
      <c r="E42" s="8">
        <v>513.9</v>
      </c>
      <c r="F42" s="6"/>
      <c r="G42" s="8">
        <v>1.38</v>
      </c>
      <c r="H42" s="8">
        <v>709.57</v>
      </c>
    </row>
    <row r="43" spans="1:8" ht="22.5" customHeight="1" hidden="1">
      <c r="A43" s="60" t="s">
        <v>88</v>
      </c>
      <c r="B43" s="60"/>
      <c r="C43" s="6" t="s">
        <v>89</v>
      </c>
      <c r="D43" s="7" t="s">
        <v>95</v>
      </c>
      <c r="E43" s="8">
        <v>513.9</v>
      </c>
      <c r="F43" s="6"/>
      <c r="G43" s="8">
        <v>1.38</v>
      </c>
      <c r="H43" s="8">
        <v>709.57</v>
      </c>
    </row>
    <row r="44" spans="1:8" ht="21.75" customHeight="1" hidden="1">
      <c r="A44" s="60" t="s">
        <v>88</v>
      </c>
      <c r="B44" s="60"/>
      <c r="C44" s="6" t="s">
        <v>89</v>
      </c>
      <c r="D44" s="7" t="s">
        <v>96</v>
      </c>
      <c r="E44" s="8">
        <v>513.9</v>
      </c>
      <c r="F44" s="6"/>
      <c r="G44" s="8">
        <v>0.53</v>
      </c>
      <c r="H44" s="8">
        <v>270.83</v>
      </c>
    </row>
    <row r="45" spans="1:8" ht="22.5" customHeight="1" hidden="1">
      <c r="A45" s="60" t="s">
        <v>88</v>
      </c>
      <c r="B45" s="60"/>
      <c r="C45" s="6" t="s">
        <v>89</v>
      </c>
      <c r="D45" s="7" t="s">
        <v>96</v>
      </c>
      <c r="E45" s="8">
        <v>513.9</v>
      </c>
      <c r="F45" s="6"/>
      <c r="G45" s="8">
        <v>0.53</v>
      </c>
      <c r="H45" s="8">
        <v>270.83</v>
      </c>
    </row>
    <row r="46" spans="1:8" ht="22.5" customHeight="1" hidden="1">
      <c r="A46" s="60" t="s">
        <v>88</v>
      </c>
      <c r="B46" s="60"/>
      <c r="C46" s="6" t="s">
        <v>89</v>
      </c>
      <c r="D46" s="7" t="s">
        <v>96</v>
      </c>
      <c r="E46" s="8">
        <v>513.9</v>
      </c>
      <c r="F46" s="6"/>
      <c r="G46" s="8">
        <v>0.53</v>
      </c>
      <c r="H46" s="8">
        <v>270.83</v>
      </c>
    </row>
    <row r="47" spans="1:8" ht="22.5" customHeight="1" hidden="1">
      <c r="A47" s="60" t="s">
        <v>88</v>
      </c>
      <c r="B47" s="60"/>
      <c r="C47" s="6" t="s">
        <v>89</v>
      </c>
      <c r="D47" s="7" t="s">
        <v>95</v>
      </c>
      <c r="E47" s="8">
        <v>513.9</v>
      </c>
      <c r="F47" s="6"/>
      <c r="G47" s="8">
        <v>1.05</v>
      </c>
      <c r="H47" s="8">
        <v>541.65</v>
      </c>
    </row>
    <row r="48" spans="1:8" ht="25.5" customHeight="1">
      <c r="A48" s="61" t="s">
        <v>92</v>
      </c>
      <c r="B48" s="61"/>
      <c r="C48" s="61"/>
      <c r="D48" s="61"/>
      <c r="E48" s="62">
        <v>7194.599999999998</v>
      </c>
      <c r="F48" s="62"/>
      <c r="G48" s="62">
        <v>7226.959999999999</v>
      </c>
      <c r="H48" s="62"/>
    </row>
    <row r="49" spans="1:8" ht="7.5" customHeight="1">
      <c r="A49" s="1"/>
      <c r="B49" s="1"/>
      <c r="C49" s="1"/>
      <c r="D49" s="1"/>
      <c r="E49" s="1"/>
      <c r="F49" s="1"/>
      <c r="G49" s="1"/>
      <c r="H49" s="1"/>
    </row>
    <row r="50" spans="1:8" ht="48.75" customHeight="1">
      <c r="A50" s="24" t="s">
        <v>97</v>
      </c>
      <c r="B50" s="24"/>
      <c r="C50" s="24"/>
      <c r="D50" s="24"/>
      <c r="E50" s="24"/>
      <c r="F50" s="24"/>
      <c r="G50" s="24"/>
      <c r="H50" s="24"/>
    </row>
    <row r="51" spans="1:8" ht="22.5" customHeight="1" hidden="1">
      <c r="A51" s="60" t="s">
        <v>88</v>
      </c>
      <c r="B51" s="60"/>
      <c r="C51" s="6" t="s">
        <v>89</v>
      </c>
      <c r="D51" s="7" t="s">
        <v>90</v>
      </c>
      <c r="E51" s="8">
        <v>842</v>
      </c>
      <c r="F51" s="6"/>
      <c r="G51" s="8">
        <v>4.29</v>
      </c>
      <c r="H51" s="8">
        <v>3612.78</v>
      </c>
    </row>
    <row r="52" spans="1:8" ht="22.5" customHeight="1" hidden="1">
      <c r="A52" s="60" t="s">
        <v>88</v>
      </c>
      <c r="B52" s="60"/>
      <c r="C52" s="6" t="s">
        <v>89</v>
      </c>
      <c r="D52" s="7" t="s">
        <v>90</v>
      </c>
      <c r="E52" s="8">
        <v>842</v>
      </c>
      <c r="F52" s="6"/>
      <c r="G52" s="8">
        <v>4.29</v>
      </c>
      <c r="H52" s="8">
        <v>3612.78</v>
      </c>
    </row>
    <row r="53" spans="1:8" ht="21.75" customHeight="1" hidden="1">
      <c r="A53" s="60" t="s">
        <v>88</v>
      </c>
      <c r="B53" s="60"/>
      <c r="C53" s="6" t="s">
        <v>89</v>
      </c>
      <c r="D53" s="7" t="s">
        <v>90</v>
      </c>
      <c r="E53" s="8">
        <v>842</v>
      </c>
      <c r="F53" s="6"/>
      <c r="G53" s="8">
        <v>4.29</v>
      </c>
      <c r="H53" s="8">
        <v>3612.78</v>
      </c>
    </row>
    <row r="54" spans="1:8" ht="22.5" customHeight="1" hidden="1">
      <c r="A54" s="60" t="s">
        <v>88</v>
      </c>
      <c r="B54" s="60"/>
      <c r="C54" s="6" t="s">
        <v>89</v>
      </c>
      <c r="D54" s="7" t="s">
        <v>90</v>
      </c>
      <c r="E54" s="8">
        <v>842</v>
      </c>
      <c r="F54" s="6"/>
      <c r="G54" s="8">
        <v>4.29</v>
      </c>
      <c r="H54" s="8">
        <v>3612.78</v>
      </c>
    </row>
    <row r="55" spans="1:8" ht="22.5" customHeight="1" hidden="1">
      <c r="A55" s="60" t="s">
        <v>88</v>
      </c>
      <c r="B55" s="60"/>
      <c r="C55" s="6" t="s">
        <v>89</v>
      </c>
      <c r="D55" s="7" t="s">
        <v>90</v>
      </c>
      <c r="E55" s="8">
        <v>842</v>
      </c>
      <c r="F55" s="6"/>
      <c r="G55" s="8">
        <v>4.29</v>
      </c>
      <c r="H55" s="8">
        <v>3612.78</v>
      </c>
    </row>
    <row r="56" spans="1:8" ht="22.5" customHeight="1" hidden="1">
      <c r="A56" s="60" t="s">
        <v>88</v>
      </c>
      <c r="B56" s="60"/>
      <c r="C56" s="6" t="s">
        <v>89</v>
      </c>
      <c r="D56" s="7" t="s">
        <v>90</v>
      </c>
      <c r="E56" s="8">
        <v>842</v>
      </c>
      <c r="F56" s="6"/>
      <c r="G56" s="8">
        <v>4.29</v>
      </c>
      <c r="H56" s="8">
        <v>3612.78</v>
      </c>
    </row>
    <row r="57" spans="1:8" ht="21.75" customHeight="1" hidden="1">
      <c r="A57" s="60" t="s">
        <v>88</v>
      </c>
      <c r="B57" s="60"/>
      <c r="C57" s="6" t="s">
        <v>89</v>
      </c>
      <c r="D57" s="7" t="s">
        <v>90</v>
      </c>
      <c r="E57" s="8">
        <v>842</v>
      </c>
      <c r="F57" s="6"/>
      <c r="G57" s="8">
        <v>4.29</v>
      </c>
      <c r="H57" s="8">
        <v>3612.78</v>
      </c>
    </row>
    <row r="58" spans="1:8" ht="22.5" customHeight="1" hidden="1">
      <c r="A58" s="60" t="s">
        <v>88</v>
      </c>
      <c r="B58" s="60"/>
      <c r="C58" s="6" t="s">
        <v>89</v>
      </c>
      <c r="D58" s="7" t="s">
        <v>90</v>
      </c>
      <c r="E58" s="8">
        <v>842</v>
      </c>
      <c r="F58" s="6"/>
      <c r="G58" s="8">
        <v>4.29</v>
      </c>
      <c r="H58" s="8">
        <v>3612.78</v>
      </c>
    </row>
    <row r="59" spans="1:8" ht="22.5" customHeight="1" hidden="1">
      <c r="A59" s="60" t="s">
        <v>88</v>
      </c>
      <c r="B59" s="60"/>
      <c r="C59" s="6" t="s">
        <v>89</v>
      </c>
      <c r="D59" s="7" t="s">
        <v>90</v>
      </c>
      <c r="E59" s="8">
        <v>842</v>
      </c>
      <c r="F59" s="6"/>
      <c r="G59" s="8">
        <v>4.29</v>
      </c>
      <c r="H59" s="8">
        <v>3612.78</v>
      </c>
    </row>
    <row r="60" spans="1:8" ht="22.5" customHeight="1" hidden="1">
      <c r="A60" s="60" t="s">
        <v>88</v>
      </c>
      <c r="B60" s="60"/>
      <c r="C60" s="6" t="s">
        <v>89</v>
      </c>
      <c r="D60" s="7" t="s">
        <v>91</v>
      </c>
      <c r="E60" s="8">
        <v>386</v>
      </c>
      <c r="F60" s="6"/>
      <c r="G60" s="8">
        <v>2.65</v>
      </c>
      <c r="H60" s="8">
        <v>1022.51</v>
      </c>
    </row>
    <row r="61" spans="1:8" ht="21.75" customHeight="1" hidden="1">
      <c r="A61" s="60" t="s">
        <v>88</v>
      </c>
      <c r="B61" s="60"/>
      <c r="C61" s="6" t="s">
        <v>89</v>
      </c>
      <c r="D61" s="7" t="s">
        <v>90</v>
      </c>
      <c r="E61" s="8">
        <v>842</v>
      </c>
      <c r="F61" s="6"/>
      <c r="G61" s="8">
        <v>4.29</v>
      </c>
      <c r="H61" s="8">
        <v>3612.78</v>
      </c>
    </row>
    <row r="62" spans="1:8" ht="22.5" customHeight="1" hidden="1">
      <c r="A62" s="60" t="s">
        <v>88</v>
      </c>
      <c r="B62" s="60"/>
      <c r="C62" s="6" t="s">
        <v>89</v>
      </c>
      <c r="D62" s="7" t="s">
        <v>90</v>
      </c>
      <c r="E62" s="8">
        <v>842</v>
      </c>
      <c r="F62" s="6"/>
      <c r="G62" s="8">
        <v>4.29</v>
      </c>
      <c r="H62" s="8">
        <v>3612.78</v>
      </c>
    </row>
    <row r="63" spans="1:8" ht="26.25" customHeight="1">
      <c r="A63" s="61" t="s">
        <v>92</v>
      </c>
      <c r="B63" s="61"/>
      <c r="C63" s="61"/>
      <c r="D63" s="61"/>
      <c r="E63" s="62">
        <v>9648</v>
      </c>
      <c r="F63" s="62"/>
      <c r="G63" s="62">
        <v>40763.09</v>
      </c>
      <c r="H63" s="62"/>
    </row>
    <row r="64" spans="1:8" ht="6.75" customHeight="1">
      <c r="A64" s="1"/>
      <c r="B64" s="1"/>
      <c r="C64" s="1"/>
      <c r="D64" s="1"/>
      <c r="E64" s="1"/>
      <c r="F64" s="1"/>
      <c r="G64" s="1"/>
      <c r="H64" s="1"/>
    </row>
    <row r="65" spans="1:8" ht="37.5" customHeight="1">
      <c r="A65" s="24" t="s">
        <v>98</v>
      </c>
      <c r="B65" s="24"/>
      <c r="C65" s="24"/>
      <c r="D65" s="24"/>
      <c r="E65" s="24"/>
      <c r="F65" s="24"/>
      <c r="G65" s="24"/>
      <c r="H65" s="24"/>
    </row>
    <row r="66" spans="1:8" ht="22.5" customHeight="1">
      <c r="A66" s="60" t="s">
        <v>88</v>
      </c>
      <c r="B66" s="60"/>
      <c r="C66" s="6" t="s">
        <v>89</v>
      </c>
      <c r="D66" s="7" t="s">
        <v>99</v>
      </c>
      <c r="E66" s="8">
        <v>513.9</v>
      </c>
      <c r="F66" s="6"/>
      <c r="G66" s="8">
        <v>26.4</v>
      </c>
      <c r="H66" s="8">
        <v>13569.08</v>
      </c>
    </row>
    <row r="67" spans="1:8" ht="26.25" customHeight="1">
      <c r="A67" s="61" t="s">
        <v>92</v>
      </c>
      <c r="B67" s="61"/>
      <c r="C67" s="61"/>
      <c r="D67" s="61"/>
      <c r="E67" s="62">
        <v>513.9</v>
      </c>
      <c r="F67" s="62"/>
      <c r="G67" s="63">
        <v>13569.08</v>
      </c>
      <c r="H67" s="63"/>
    </row>
    <row r="68" spans="1:8" ht="6.75" customHeight="1">
      <c r="A68" s="1"/>
      <c r="B68" s="1"/>
      <c r="C68" s="1"/>
      <c r="D68" s="1"/>
      <c r="E68" s="1"/>
      <c r="F68" s="1"/>
      <c r="G68" s="1"/>
      <c r="H68" s="1"/>
    </row>
    <row r="69" spans="1:8" ht="37.5" customHeight="1">
      <c r="A69" s="24" t="s">
        <v>100</v>
      </c>
      <c r="B69" s="24"/>
      <c r="C69" s="24"/>
      <c r="D69" s="24"/>
      <c r="E69" s="24"/>
      <c r="F69" s="24"/>
      <c r="G69" s="24"/>
      <c r="H69" s="24"/>
    </row>
    <row r="70" spans="1:8" ht="22.5" customHeight="1" hidden="1">
      <c r="A70" s="60" t="s">
        <v>88</v>
      </c>
      <c r="B70" s="60"/>
      <c r="C70" s="6" t="s">
        <v>89</v>
      </c>
      <c r="D70" s="7" t="s">
        <v>101</v>
      </c>
      <c r="E70" s="8">
        <v>172.3</v>
      </c>
      <c r="F70" s="6"/>
      <c r="G70" s="8">
        <v>0.42</v>
      </c>
      <c r="H70" s="8">
        <v>73.19</v>
      </c>
    </row>
    <row r="71" spans="1:8" ht="22.5" customHeight="1" hidden="1">
      <c r="A71" s="60" t="s">
        <v>88</v>
      </c>
      <c r="B71" s="60"/>
      <c r="C71" s="6" t="s">
        <v>89</v>
      </c>
      <c r="D71" s="7" t="s">
        <v>101</v>
      </c>
      <c r="E71" s="8">
        <v>172.3</v>
      </c>
      <c r="F71" s="6"/>
      <c r="G71" s="8">
        <v>0.42</v>
      </c>
      <c r="H71" s="8">
        <v>73.19</v>
      </c>
    </row>
    <row r="72" spans="1:8" ht="21.75" customHeight="1" hidden="1">
      <c r="A72" s="60" t="s">
        <v>88</v>
      </c>
      <c r="B72" s="60"/>
      <c r="C72" s="6" t="s">
        <v>89</v>
      </c>
      <c r="D72" s="7" t="s">
        <v>101</v>
      </c>
      <c r="E72" s="8">
        <v>172.3</v>
      </c>
      <c r="F72" s="6"/>
      <c r="G72" s="8">
        <v>0.42</v>
      </c>
      <c r="H72" s="8">
        <v>73.19</v>
      </c>
    </row>
    <row r="73" spans="1:8" ht="22.5" customHeight="1" hidden="1">
      <c r="A73" s="60" t="s">
        <v>88</v>
      </c>
      <c r="B73" s="60"/>
      <c r="C73" s="6" t="s">
        <v>89</v>
      </c>
      <c r="D73" s="7" t="s">
        <v>101</v>
      </c>
      <c r="E73" s="8">
        <v>172.3</v>
      </c>
      <c r="F73" s="6"/>
      <c r="G73" s="8">
        <v>0.42</v>
      </c>
      <c r="H73" s="8">
        <v>73.19</v>
      </c>
    </row>
    <row r="74" spans="1:8" ht="26.25" customHeight="1">
      <c r="A74" s="61" t="s">
        <v>92</v>
      </c>
      <c r="B74" s="61"/>
      <c r="C74" s="61"/>
      <c r="D74" s="61"/>
      <c r="E74" s="62">
        <v>689.2</v>
      </c>
      <c r="F74" s="62"/>
      <c r="G74" s="62">
        <v>292.76</v>
      </c>
      <c r="H74" s="62"/>
    </row>
    <row r="75" spans="1:8" ht="6.75" customHeight="1">
      <c r="A75" s="1"/>
      <c r="B75" s="1"/>
      <c r="C75" s="1"/>
      <c r="D75" s="1"/>
      <c r="E75" s="1"/>
      <c r="F75" s="1"/>
      <c r="G75" s="1"/>
      <c r="H75" s="1"/>
    </row>
    <row r="76" spans="1:8" ht="37.5" customHeight="1">
      <c r="A76" s="24" t="s">
        <v>102</v>
      </c>
      <c r="B76" s="24"/>
      <c r="C76" s="24"/>
      <c r="D76" s="24"/>
      <c r="E76" s="24"/>
      <c r="F76" s="24"/>
      <c r="G76" s="24"/>
      <c r="H76" s="24"/>
    </row>
    <row r="77" spans="1:8" ht="22.5" customHeight="1">
      <c r="A77" s="60" t="s">
        <v>88</v>
      </c>
      <c r="B77" s="60"/>
      <c r="C77" s="6" t="s">
        <v>89</v>
      </c>
      <c r="D77" s="7" t="s">
        <v>103</v>
      </c>
      <c r="E77" s="8">
        <v>12</v>
      </c>
      <c r="F77" s="6"/>
      <c r="G77" s="8">
        <v>3.7</v>
      </c>
      <c r="H77" s="8">
        <v>44.4</v>
      </c>
    </row>
    <row r="78" spans="1:8" ht="25.5" customHeight="1">
      <c r="A78" s="61" t="s">
        <v>92</v>
      </c>
      <c r="B78" s="61"/>
      <c r="C78" s="61"/>
      <c r="D78" s="61"/>
      <c r="E78" s="62">
        <v>12</v>
      </c>
      <c r="F78" s="62"/>
      <c r="G78" s="62">
        <v>44.4</v>
      </c>
      <c r="H78" s="62"/>
    </row>
    <row r="79" spans="1:8" ht="7.5" customHeight="1">
      <c r="A79" s="1"/>
      <c r="B79" s="1"/>
      <c r="C79" s="1"/>
      <c r="D79" s="1"/>
      <c r="E79" s="1"/>
      <c r="F79" s="1"/>
      <c r="G79" s="1"/>
      <c r="H79" s="1"/>
    </row>
    <row r="80" spans="1:8" ht="25.5" customHeight="1">
      <c r="A80" s="24" t="s">
        <v>104</v>
      </c>
      <c r="B80" s="24"/>
      <c r="C80" s="24"/>
      <c r="D80" s="24"/>
      <c r="E80" s="24"/>
      <c r="F80" s="24"/>
      <c r="G80" s="24"/>
      <c r="H80" s="24"/>
    </row>
    <row r="81" spans="1:8" ht="21.75" customHeight="1">
      <c r="A81" s="60" t="s">
        <v>88</v>
      </c>
      <c r="B81" s="60"/>
      <c r="C81" s="6" t="s">
        <v>89</v>
      </c>
      <c r="D81" s="7" t="s">
        <v>90</v>
      </c>
      <c r="E81" s="8">
        <v>36</v>
      </c>
      <c r="F81" s="6"/>
      <c r="G81" s="8">
        <v>120</v>
      </c>
      <c r="H81" s="8">
        <v>4320</v>
      </c>
    </row>
    <row r="82" spans="1:8" ht="22.5" customHeight="1">
      <c r="A82" s="60" t="s">
        <v>88</v>
      </c>
      <c r="B82" s="60"/>
      <c r="C82" s="6" t="s">
        <v>89</v>
      </c>
      <c r="D82" s="7" t="s">
        <v>91</v>
      </c>
      <c r="E82" s="8">
        <v>18</v>
      </c>
      <c r="F82" s="6"/>
      <c r="G82" s="8">
        <v>30</v>
      </c>
      <c r="H82" s="8">
        <v>540</v>
      </c>
    </row>
    <row r="83" spans="1:8" ht="26.25" customHeight="1">
      <c r="A83" s="61" t="s">
        <v>92</v>
      </c>
      <c r="B83" s="61"/>
      <c r="C83" s="61"/>
      <c r="D83" s="61"/>
      <c r="E83" s="62">
        <v>54</v>
      </c>
      <c r="F83" s="62"/>
      <c r="G83" s="63">
        <v>4860</v>
      </c>
      <c r="H83" s="63"/>
    </row>
    <row r="84" spans="1:8" ht="6.75" customHeight="1">
      <c r="A84" s="1"/>
      <c r="B84" s="1"/>
      <c r="C84" s="1"/>
      <c r="D84" s="1"/>
      <c r="E84" s="1"/>
      <c r="F84" s="1"/>
      <c r="G84" s="1"/>
      <c r="H84" s="1"/>
    </row>
    <row r="85" spans="1:8" ht="37.5" customHeight="1">
      <c r="A85" s="24" t="s">
        <v>105</v>
      </c>
      <c r="B85" s="24"/>
      <c r="C85" s="24"/>
      <c r="D85" s="24"/>
      <c r="E85" s="24"/>
      <c r="F85" s="24"/>
      <c r="G85" s="24"/>
      <c r="H85" s="24"/>
    </row>
    <row r="86" spans="1:8" ht="22.5" customHeight="1">
      <c r="A86" s="60" t="s">
        <v>88</v>
      </c>
      <c r="B86" s="60"/>
      <c r="C86" s="6" t="s">
        <v>89</v>
      </c>
      <c r="D86" s="7" t="s">
        <v>91</v>
      </c>
      <c r="E86" s="8">
        <v>1</v>
      </c>
      <c r="F86" s="6"/>
      <c r="G86" s="8">
        <v>100.25</v>
      </c>
      <c r="H86" s="8">
        <v>100.25</v>
      </c>
    </row>
    <row r="87" spans="1:8" ht="22.5" customHeight="1">
      <c r="A87" s="60" t="s">
        <v>88</v>
      </c>
      <c r="B87" s="60"/>
      <c r="C87" s="6" t="s">
        <v>89</v>
      </c>
      <c r="D87" s="7" t="s">
        <v>90</v>
      </c>
      <c r="E87" s="8">
        <v>842</v>
      </c>
      <c r="F87" s="6"/>
      <c r="G87" s="8">
        <v>0.26</v>
      </c>
      <c r="H87" s="8">
        <v>215.04</v>
      </c>
    </row>
    <row r="88" spans="1:8" ht="25.5" customHeight="1">
      <c r="A88" s="61" t="s">
        <v>92</v>
      </c>
      <c r="B88" s="61"/>
      <c r="C88" s="61"/>
      <c r="D88" s="61"/>
      <c r="E88" s="62">
        <v>843</v>
      </c>
      <c r="F88" s="62"/>
      <c r="G88" s="62">
        <v>315.28999999999996</v>
      </c>
      <c r="H88" s="62"/>
    </row>
    <row r="89" spans="1:8" ht="7.5" customHeight="1">
      <c r="A89" s="1"/>
      <c r="B89" s="1"/>
      <c r="C89" s="1"/>
      <c r="D89" s="1"/>
      <c r="E89" s="1"/>
      <c r="F89" s="1"/>
      <c r="G89" s="1"/>
      <c r="H89" s="1"/>
    </row>
    <row r="90" spans="1:8" ht="37.5" customHeight="1">
      <c r="A90" s="24" t="s">
        <v>106</v>
      </c>
      <c r="B90" s="24"/>
      <c r="C90" s="24"/>
      <c r="D90" s="24"/>
      <c r="E90" s="24"/>
      <c r="F90" s="24"/>
      <c r="G90" s="24"/>
      <c r="H90" s="24"/>
    </row>
    <row r="91" spans="1:8" ht="22.5" customHeight="1" hidden="1">
      <c r="A91" s="60" t="s">
        <v>88</v>
      </c>
      <c r="B91" s="60"/>
      <c r="C91" s="6" t="s">
        <v>89</v>
      </c>
      <c r="D91" s="7" t="s">
        <v>107</v>
      </c>
      <c r="E91" s="8">
        <v>513.9</v>
      </c>
      <c r="F91" s="6"/>
      <c r="G91" s="8">
        <v>0.52</v>
      </c>
      <c r="H91" s="8">
        <v>267.12</v>
      </c>
    </row>
    <row r="92" spans="1:8" ht="21.75" customHeight="1" hidden="1">
      <c r="A92" s="60" t="s">
        <v>88</v>
      </c>
      <c r="B92" s="60"/>
      <c r="C92" s="6" t="s">
        <v>89</v>
      </c>
      <c r="D92" s="7" t="s">
        <v>107</v>
      </c>
      <c r="E92" s="8">
        <v>256.7</v>
      </c>
      <c r="F92" s="6"/>
      <c r="G92" s="8">
        <v>0.53</v>
      </c>
      <c r="H92" s="8">
        <v>136.31</v>
      </c>
    </row>
    <row r="93" spans="1:8" ht="22.5" customHeight="1" hidden="1">
      <c r="A93" s="60" t="s">
        <v>88</v>
      </c>
      <c r="B93" s="60"/>
      <c r="C93" s="6" t="s">
        <v>89</v>
      </c>
      <c r="D93" s="7" t="s">
        <v>108</v>
      </c>
      <c r="E93" s="8">
        <v>513.9</v>
      </c>
      <c r="F93" s="6"/>
      <c r="G93" s="8">
        <v>0.49</v>
      </c>
      <c r="H93" s="8">
        <v>251.81</v>
      </c>
    </row>
    <row r="94" spans="1:8" ht="22.5" customHeight="1" hidden="1">
      <c r="A94" s="60" t="s">
        <v>88</v>
      </c>
      <c r="B94" s="60"/>
      <c r="C94" s="6" t="s">
        <v>89</v>
      </c>
      <c r="D94" s="7" t="s">
        <v>108</v>
      </c>
      <c r="E94" s="8">
        <v>256.7</v>
      </c>
      <c r="F94" s="6"/>
      <c r="G94" s="8">
        <v>0.53</v>
      </c>
      <c r="H94" s="8">
        <v>136.05</v>
      </c>
    </row>
    <row r="95" spans="1:8" ht="22.5" customHeight="1" hidden="1">
      <c r="A95" s="60" t="s">
        <v>88</v>
      </c>
      <c r="B95" s="60"/>
      <c r="C95" s="6" t="s">
        <v>89</v>
      </c>
      <c r="D95" s="7" t="s">
        <v>107</v>
      </c>
      <c r="E95" s="8">
        <v>513.9</v>
      </c>
      <c r="F95" s="6"/>
      <c r="G95" s="8">
        <v>0.52</v>
      </c>
      <c r="H95" s="8">
        <v>267.12</v>
      </c>
    </row>
    <row r="96" spans="1:8" ht="21.75" customHeight="1" hidden="1">
      <c r="A96" s="60" t="s">
        <v>88</v>
      </c>
      <c r="B96" s="60"/>
      <c r="C96" s="6" t="s">
        <v>89</v>
      </c>
      <c r="D96" s="7" t="s">
        <v>107</v>
      </c>
      <c r="E96" s="8">
        <v>256.7</v>
      </c>
      <c r="F96" s="6"/>
      <c r="G96" s="8">
        <v>0.53</v>
      </c>
      <c r="H96" s="8">
        <v>136.31</v>
      </c>
    </row>
    <row r="97" spans="1:8" ht="22.5" customHeight="1" hidden="1">
      <c r="A97" s="60" t="s">
        <v>88</v>
      </c>
      <c r="B97" s="60"/>
      <c r="C97" s="6" t="s">
        <v>89</v>
      </c>
      <c r="D97" s="7" t="s">
        <v>107</v>
      </c>
      <c r="E97" s="8">
        <v>513.9</v>
      </c>
      <c r="F97" s="6"/>
      <c r="G97" s="8">
        <v>0.52</v>
      </c>
      <c r="H97" s="8">
        <v>267.12</v>
      </c>
    </row>
    <row r="98" spans="1:8" ht="22.5" customHeight="1" hidden="1">
      <c r="A98" s="60" t="s">
        <v>88</v>
      </c>
      <c r="B98" s="60"/>
      <c r="C98" s="6" t="s">
        <v>89</v>
      </c>
      <c r="D98" s="7" t="s">
        <v>107</v>
      </c>
      <c r="E98" s="8">
        <v>256.7</v>
      </c>
      <c r="F98" s="6"/>
      <c r="G98" s="8">
        <v>0.53</v>
      </c>
      <c r="H98" s="8">
        <v>136.31</v>
      </c>
    </row>
    <row r="99" spans="1:8" ht="22.5" customHeight="1" hidden="1">
      <c r="A99" s="60" t="s">
        <v>88</v>
      </c>
      <c r="B99" s="60"/>
      <c r="C99" s="6" t="s">
        <v>89</v>
      </c>
      <c r="D99" s="7" t="s">
        <v>107</v>
      </c>
      <c r="E99" s="8">
        <v>513.9</v>
      </c>
      <c r="F99" s="6"/>
      <c r="G99" s="8">
        <v>0.52</v>
      </c>
      <c r="H99" s="8">
        <v>267.12</v>
      </c>
    </row>
    <row r="100" spans="1:8" ht="21.75" customHeight="1" hidden="1">
      <c r="A100" s="60" t="s">
        <v>88</v>
      </c>
      <c r="B100" s="60"/>
      <c r="C100" s="6" t="s">
        <v>89</v>
      </c>
      <c r="D100" s="7" t="s">
        <v>107</v>
      </c>
      <c r="E100" s="8">
        <v>256.7</v>
      </c>
      <c r="F100" s="6"/>
      <c r="G100" s="8">
        <v>0.53</v>
      </c>
      <c r="H100" s="8">
        <v>136.31</v>
      </c>
    </row>
    <row r="101" spans="1:8" ht="22.5" customHeight="1" hidden="1">
      <c r="A101" s="60" t="s">
        <v>88</v>
      </c>
      <c r="B101" s="60"/>
      <c r="C101" s="6" t="s">
        <v>89</v>
      </c>
      <c r="D101" s="7" t="s">
        <v>107</v>
      </c>
      <c r="E101" s="8">
        <v>513.9</v>
      </c>
      <c r="F101" s="6"/>
      <c r="G101" s="8">
        <v>0.52</v>
      </c>
      <c r="H101" s="8">
        <v>267.12</v>
      </c>
    </row>
    <row r="102" spans="1:8" ht="22.5" customHeight="1" hidden="1">
      <c r="A102" s="60" t="s">
        <v>88</v>
      </c>
      <c r="B102" s="60"/>
      <c r="C102" s="6" t="s">
        <v>89</v>
      </c>
      <c r="D102" s="7" t="s">
        <v>107</v>
      </c>
      <c r="E102" s="8">
        <v>256.7</v>
      </c>
      <c r="F102" s="6"/>
      <c r="G102" s="8">
        <v>0.53</v>
      </c>
      <c r="H102" s="8">
        <v>136.31</v>
      </c>
    </row>
    <row r="103" spans="1:8" ht="22.5" customHeight="1" hidden="1">
      <c r="A103" s="60" t="s">
        <v>88</v>
      </c>
      <c r="B103" s="60"/>
      <c r="C103" s="6" t="s">
        <v>89</v>
      </c>
      <c r="D103" s="7" t="s">
        <v>107</v>
      </c>
      <c r="E103" s="8">
        <v>513.9</v>
      </c>
      <c r="F103" s="6"/>
      <c r="G103" s="8">
        <v>0.52</v>
      </c>
      <c r="H103" s="8">
        <v>267.12</v>
      </c>
    </row>
    <row r="104" spans="1:8" ht="22.5" customHeight="1" hidden="1">
      <c r="A104" s="60" t="s">
        <v>88</v>
      </c>
      <c r="B104" s="60"/>
      <c r="C104" s="6" t="s">
        <v>89</v>
      </c>
      <c r="D104" s="7" t="s">
        <v>107</v>
      </c>
      <c r="E104" s="8">
        <v>256.7</v>
      </c>
      <c r="F104" s="6"/>
      <c r="G104" s="8">
        <v>0.53</v>
      </c>
      <c r="H104" s="8">
        <v>136.31</v>
      </c>
    </row>
    <row r="105" spans="1:8" ht="21.75" customHeight="1" hidden="1">
      <c r="A105" s="60" t="s">
        <v>88</v>
      </c>
      <c r="B105" s="60"/>
      <c r="C105" s="6" t="s">
        <v>89</v>
      </c>
      <c r="D105" s="7" t="s">
        <v>107</v>
      </c>
      <c r="E105" s="8">
        <v>513.9</v>
      </c>
      <c r="F105" s="6"/>
      <c r="G105" s="8">
        <v>0.52</v>
      </c>
      <c r="H105" s="8">
        <v>267.12</v>
      </c>
    </row>
    <row r="106" spans="1:8" ht="22.5" customHeight="1" hidden="1">
      <c r="A106" s="60" t="s">
        <v>88</v>
      </c>
      <c r="B106" s="60"/>
      <c r="C106" s="6" t="s">
        <v>89</v>
      </c>
      <c r="D106" s="7" t="s">
        <v>107</v>
      </c>
      <c r="E106" s="8">
        <v>513.9</v>
      </c>
      <c r="F106" s="6"/>
      <c r="G106" s="8">
        <v>0.52</v>
      </c>
      <c r="H106" s="8">
        <v>267.12</v>
      </c>
    </row>
    <row r="107" spans="1:8" ht="22.5" customHeight="1" hidden="1">
      <c r="A107" s="60" t="s">
        <v>88</v>
      </c>
      <c r="B107" s="60"/>
      <c r="C107" s="6" t="s">
        <v>89</v>
      </c>
      <c r="D107" s="7" t="s">
        <v>107</v>
      </c>
      <c r="E107" s="8">
        <v>256.7</v>
      </c>
      <c r="F107" s="6"/>
      <c r="G107" s="8">
        <v>0.53</v>
      </c>
      <c r="H107" s="8">
        <v>136.31</v>
      </c>
    </row>
    <row r="108" spans="1:8" ht="22.5" customHeight="1" hidden="1">
      <c r="A108" s="60" t="s">
        <v>88</v>
      </c>
      <c r="B108" s="60"/>
      <c r="C108" s="6" t="s">
        <v>89</v>
      </c>
      <c r="D108" s="7" t="s">
        <v>107</v>
      </c>
      <c r="E108" s="8">
        <v>256.7</v>
      </c>
      <c r="F108" s="6"/>
      <c r="G108" s="8">
        <v>0.53</v>
      </c>
      <c r="H108" s="8">
        <v>136.31</v>
      </c>
    </row>
    <row r="109" spans="1:8" ht="21.75" customHeight="1" hidden="1">
      <c r="A109" s="60" t="s">
        <v>88</v>
      </c>
      <c r="B109" s="60"/>
      <c r="C109" s="6" t="s">
        <v>89</v>
      </c>
      <c r="D109" s="7" t="s">
        <v>107</v>
      </c>
      <c r="E109" s="8">
        <v>513.9</v>
      </c>
      <c r="F109" s="6"/>
      <c r="G109" s="8">
        <v>0.52</v>
      </c>
      <c r="H109" s="8">
        <v>267.12</v>
      </c>
    </row>
    <row r="110" spans="1:8" ht="22.5" customHeight="1" hidden="1">
      <c r="A110" s="60" t="s">
        <v>88</v>
      </c>
      <c r="B110" s="60"/>
      <c r="C110" s="6" t="s">
        <v>89</v>
      </c>
      <c r="D110" s="7" t="s">
        <v>107</v>
      </c>
      <c r="E110" s="8">
        <v>256.7</v>
      </c>
      <c r="F110" s="6"/>
      <c r="G110" s="8">
        <v>0.53</v>
      </c>
      <c r="H110" s="8">
        <v>136.31</v>
      </c>
    </row>
    <row r="111" spans="1:8" ht="22.5" customHeight="1" hidden="1">
      <c r="A111" s="60" t="s">
        <v>88</v>
      </c>
      <c r="B111" s="60"/>
      <c r="C111" s="6" t="s">
        <v>89</v>
      </c>
      <c r="D111" s="7" t="s">
        <v>107</v>
      </c>
      <c r="E111" s="8">
        <v>513.9</v>
      </c>
      <c r="F111" s="6"/>
      <c r="G111" s="8">
        <v>0.52</v>
      </c>
      <c r="H111" s="8">
        <v>267.12</v>
      </c>
    </row>
    <row r="112" spans="1:8" ht="22.5" customHeight="1" hidden="1">
      <c r="A112" s="60" t="s">
        <v>88</v>
      </c>
      <c r="B112" s="60"/>
      <c r="C112" s="6" t="s">
        <v>89</v>
      </c>
      <c r="D112" s="7" t="s">
        <v>107</v>
      </c>
      <c r="E112" s="8">
        <v>256.7</v>
      </c>
      <c r="F112" s="6"/>
      <c r="G112" s="8">
        <v>0.53</v>
      </c>
      <c r="H112" s="8">
        <v>136.31</v>
      </c>
    </row>
    <row r="113" spans="1:8" ht="21.75" customHeight="1" hidden="1">
      <c r="A113" s="60" t="s">
        <v>88</v>
      </c>
      <c r="B113" s="60"/>
      <c r="C113" s="6" t="s">
        <v>89</v>
      </c>
      <c r="D113" s="7" t="s">
        <v>107</v>
      </c>
      <c r="E113" s="8">
        <v>513.9</v>
      </c>
      <c r="F113" s="6"/>
      <c r="G113" s="8">
        <v>0.52</v>
      </c>
      <c r="H113" s="8">
        <v>267.12</v>
      </c>
    </row>
    <row r="114" spans="1:8" ht="22.5" customHeight="1" hidden="1">
      <c r="A114" s="60" t="s">
        <v>88</v>
      </c>
      <c r="B114" s="60"/>
      <c r="C114" s="6" t="s">
        <v>89</v>
      </c>
      <c r="D114" s="7" t="s">
        <v>107</v>
      </c>
      <c r="E114" s="8">
        <v>256.7</v>
      </c>
      <c r="F114" s="6"/>
      <c r="G114" s="8">
        <v>0.53</v>
      </c>
      <c r="H114" s="8">
        <v>136.31</v>
      </c>
    </row>
    <row r="115" spans="1:8" ht="26.25" customHeight="1">
      <c r="A115" s="61" t="s">
        <v>92</v>
      </c>
      <c r="B115" s="61"/>
      <c r="C115" s="61"/>
      <c r="D115" s="61"/>
      <c r="E115" s="62">
        <v>9247.199999999999</v>
      </c>
      <c r="F115" s="62"/>
      <c r="G115" s="63">
        <v>4825.589999999999</v>
      </c>
      <c r="H115" s="63"/>
    </row>
    <row r="116" spans="1:8" ht="6.75" customHeight="1">
      <c r="A116" s="1"/>
      <c r="B116" s="1"/>
      <c r="C116" s="1"/>
      <c r="D116" s="1"/>
      <c r="E116" s="1"/>
      <c r="F116" s="1"/>
      <c r="G116" s="1"/>
      <c r="H116" s="1"/>
    </row>
    <row r="117" spans="1:8" ht="37.5" customHeight="1">
      <c r="A117" s="24" t="s">
        <v>109</v>
      </c>
      <c r="B117" s="24"/>
      <c r="C117" s="24"/>
      <c r="D117" s="24"/>
      <c r="E117" s="24"/>
      <c r="F117" s="24"/>
      <c r="G117" s="24"/>
      <c r="H117" s="24"/>
    </row>
    <row r="118" spans="1:8" ht="22.5" customHeight="1">
      <c r="A118" s="60" t="s">
        <v>88</v>
      </c>
      <c r="B118" s="60"/>
      <c r="C118" s="6" t="s">
        <v>89</v>
      </c>
      <c r="D118" s="7" t="s">
        <v>110</v>
      </c>
      <c r="E118" s="8">
        <v>233</v>
      </c>
      <c r="F118" s="6"/>
      <c r="G118" s="8">
        <v>2.3</v>
      </c>
      <c r="H118" s="8">
        <v>535.9</v>
      </c>
    </row>
    <row r="119" spans="1:8" ht="26.25" customHeight="1">
      <c r="A119" s="61" t="s">
        <v>92</v>
      </c>
      <c r="B119" s="61"/>
      <c r="C119" s="61"/>
      <c r="D119" s="61"/>
      <c r="E119" s="62">
        <v>233</v>
      </c>
      <c r="F119" s="62"/>
      <c r="G119" s="63">
        <v>535.9</v>
      </c>
      <c r="H119" s="63"/>
    </row>
    <row r="120" spans="1:8" ht="6.75" customHeight="1">
      <c r="A120" s="1"/>
      <c r="B120" s="1"/>
      <c r="C120" s="1"/>
      <c r="D120" s="1"/>
      <c r="E120" s="1"/>
      <c r="F120" s="1"/>
      <c r="G120" s="1"/>
      <c r="H120" s="1"/>
    </row>
    <row r="121" spans="1:8" ht="25.5" customHeight="1">
      <c r="A121" s="64" t="s">
        <v>111</v>
      </c>
      <c r="B121" s="24"/>
      <c r="C121" s="24"/>
      <c r="D121" s="24"/>
      <c r="E121" s="24"/>
      <c r="F121" s="24"/>
      <c r="G121" s="24"/>
      <c r="H121" s="24"/>
    </row>
    <row r="122" spans="1:8" ht="21.75" customHeight="1">
      <c r="A122" s="60" t="s">
        <v>88</v>
      </c>
      <c r="B122" s="60"/>
      <c r="C122" s="6" t="s">
        <v>89</v>
      </c>
      <c r="D122" s="7" t="s">
        <v>90</v>
      </c>
      <c r="E122" s="8">
        <v>842</v>
      </c>
      <c r="F122" s="6"/>
      <c r="G122" s="8">
        <v>0.26</v>
      </c>
      <c r="H122" s="8">
        <v>215.04</v>
      </c>
    </row>
    <row r="123" spans="1:8" ht="22.5" customHeight="1">
      <c r="A123" s="60" t="s">
        <v>88</v>
      </c>
      <c r="B123" s="60"/>
      <c r="C123" s="6" t="s">
        <v>89</v>
      </c>
      <c r="D123" s="7" t="s">
        <v>90</v>
      </c>
      <c r="E123" s="8">
        <v>842</v>
      </c>
      <c r="F123" s="6"/>
      <c r="G123" s="8">
        <v>0.12</v>
      </c>
      <c r="H123" s="8">
        <v>97.68</v>
      </c>
    </row>
    <row r="124" spans="1:8" ht="26.25" customHeight="1">
      <c r="A124" s="61" t="s">
        <v>92</v>
      </c>
      <c r="B124" s="61"/>
      <c r="C124" s="61"/>
      <c r="D124" s="61"/>
      <c r="E124" s="62">
        <v>1684</v>
      </c>
      <c r="F124" s="62"/>
      <c r="G124" s="62">
        <v>312.72</v>
      </c>
      <c r="H124" s="62"/>
    </row>
    <row r="125" spans="1:8" ht="6.75" customHeight="1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64" t="s">
        <v>112</v>
      </c>
      <c r="B126" s="24"/>
      <c r="C126" s="24"/>
      <c r="D126" s="24"/>
      <c r="E126" s="24"/>
      <c r="F126" s="24"/>
      <c r="G126" s="24"/>
      <c r="H126" s="24"/>
    </row>
    <row r="127" spans="1:8" ht="22.5" customHeight="1">
      <c r="A127" s="60" t="s">
        <v>88</v>
      </c>
      <c r="B127" s="60"/>
      <c r="C127" s="6" t="s">
        <v>89</v>
      </c>
      <c r="D127" s="7" t="s">
        <v>90</v>
      </c>
      <c r="E127" s="8">
        <v>1</v>
      </c>
      <c r="F127" s="6" t="s">
        <v>113</v>
      </c>
      <c r="G127" s="8">
        <v>486.38</v>
      </c>
      <c r="H127" s="8">
        <v>486.38</v>
      </c>
    </row>
    <row r="128" spans="1:8" ht="25.5" customHeight="1">
      <c r="A128" s="61" t="s">
        <v>92</v>
      </c>
      <c r="B128" s="61"/>
      <c r="C128" s="61"/>
      <c r="D128" s="61"/>
      <c r="E128" s="62">
        <v>1</v>
      </c>
      <c r="F128" s="62"/>
      <c r="G128" s="62">
        <v>486.38</v>
      </c>
      <c r="H128" s="62"/>
    </row>
    <row r="129" spans="1:8" ht="7.5" customHeight="1">
      <c r="A129" s="1"/>
      <c r="B129" s="1"/>
      <c r="C129" s="1"/>
      <c r="D129" s="1"/>
      <c r="E129" s="1"/>
      <c r="F129" s="1"/>
      <c r="G129" s="1"/>
      <c r="H129" s="1"/>
    </row>
    <row r="130" spans="1:8" ht="37.5" customHeight="1">
      <c r="A130" s="64" t="s">
        <v>114</v>
      </c>
      <c r="B130" s="24"/>
      <c r="C130" s="24"/>
      <c r="D130" s="24"/>
      <c r="E130" s="24"/>
      <c r="F130" s="24"/>
      <c r="G130" s="24"/>
      <c r="H130" s="24"/>
    </row>
    <row r="131" spans="1:8" ht="22.5" customHeight="1">
      <c r="A131" s="60" t="s">
        <v>88</v>
      </c>
      <c r="B131" s="60"/>
      <c r="C131" s="6" t="s">
        <v>89</v>
      </c>
      <c r="D131" s="7" t="s">
        <v>90</v>
      </c>
      <c r="E131" s="8">
        <v>3</v>
      </c>
      <c r="F131" s="6" t="s">
        <v>115</v>
      </c>
      <c r="G131" s="8">
        <v>20.71</v>
      </c>
      <c r="H131" s="8">
        <v>62.13</v>
      </c>
    </row>
    <row r="132" spans="1:8" ht="25.5" customHeight="1">
      <c r="A132" s="61" t="s">
        <v>92</v>
      </c>
      <c r="B132" s="61"/>
      <c r="C132" s="61"/>
      <c r="D132" s="61"/>
      <c r="E132" s="62">
        <v>3</v>
      </c>
      <c r="F132" s="62"/>
      <c r="G132" s="62">
        <v>62.13</v>
      </c>
      <c r="H132" s="62"/>
    </row>
    <row r="133" spans="1:8" ht="7.5" customHeight="1">
      <c r="A133" s="1"/>
      <c r="B133" s="1"/>
      <c r="C133" s="1"/>
      <c r="D133" s="1"/>
      <c r="E133" s="1"/>
      <c r="F133" s="1"/>
      <c r="G133" s="1"/>
      <c r="H133" s="1"/>
    </row>
    <row r="134" spans="1:8" ht="37.5" customHeight="1">
      <c r="A134" s="64" t="s">
        <v>116</v>
      </c>
      <c r="B134" s="24"/>
      <c r="C134" s="24"/>
      <c r="D134" s="24"/>
      <c r="E134" s="24"/>
      <c r="F134" s="24"/>
      <c r="G134" s="24"/>
      <c r="H134" s="24"/>
    </row>
    <row r="135" spans="1:8" ht="21.75" customHeight="1">
      <c r="A135" s="60" t="s">
        <v>88</v>
      </c>
      <c r="B135" s="60"/>
      <c r="C135" s="6" t="s">
        <v>89</v>
      </c>
      <c r="D135" s="7" t="s">
        <v>90</v>
      </c>
      <c r="E135" s="8">
        <v>478</v>
      </c>
      <c r="F135" s="6"/>
      <c r="G135" s="8">
        <v>13.47</v>
      </c>
      <c r="H135" s="8">
        <v>6438.66</v>
      </c>
    </row>
    <row r="136" spans="1:8" ht="26.25" customHeight="1">
      <c r="A136" s="61" t="s">
        <v>92</v>
      </c>
      <c r="B136" s="61"/>
      <c r="C136" s="61"/>
      <c r="D136" s="61"/>
      <c r="E136" s="62">
        <v>478</v>
      </c>
      <c r="F136" s="62"/>
      <c r="G136" s="62">
        <v>6438.66</v>
      </c>
      <c r="H136" s="62"/>
    </row>
    <row r="137" spans="1:8" ht="7.5" customHeight="1">
      <c r="A137" s="1"/>
      <c r="B137" s="1"/>
      <c r="C137" s="1"/>
      <c r="D137" s="1"/>
      <c r="E137" s="1"/>
      <c r="F137" s="1"/>
      <c r="G137" s="1"/>
      <c r="H137" s="1"/>
    </row>
    <row r="138" spans="1:8" ht="24.75" customHeight="1">
      <c r="A138" s="64" t="s">
        <v>117</v>
      </c>
      <c r="B138" s="24"/>
      <c r="C138" s="24"/>
      <c r="D138" s="24"/>
      <c r="E138" s="24"/>
      <c r="F138" s="24"/>
      <c r="G138" s="24"/>
      <c r="H138" s="24"/>
    </row>
    <row r="139" spans="1:8" ht="22.5" customHeight="1">
      <c r="A139" s="60" t="s">
        <v>88</v>
      </c>
      <c r="B139" s="60"/>
      <c r="C139" s="6" t="s">
        <v>89</v>
      </c>
      <c r="D139" s="7" t="s">
        <v>90</v>
      </c>
      <c r="E139" s="8">
        <v>20</v>
      </c>
      <c r="F139" s="6" t="s">
        <v>113</v>
      </c>
      <c r="G139" s="8">
        <v>102.25</v>
      </c>
      <c r="H139" s="8">
        <v>2045</v>
      </c>
    </row>
    <row r="140" spans="1:8" ht="26.25" customHeight="1">
      <c r="A140" s="61" t="s">
        <v>92</v>
      </c>
      <c r="B140" s="61"/>
      <c r="C140" s="61"/>
      <c r="D140" s="61"/>
      <c r="E140" s="62">
        <v>20</v>
      </c>
      <c r="F140" s="62"/>
      <c r="G140" s="62">
        <v>2045</v>
      </c>
      <c r="H140" s="62"/>
    </row>
    <row r="141" spans="1:8" ht="6.75" customHeight="1">
      <c r="A141" s="1"/>
      <c r="B141" s="1"/>
      <c r="C141" s="1"/>
      <c r="D141" s="1"/>
      <c r="E141" s="1"/>
      <c r="F141" s="1"/>
      <c r="G141" s="1"/>
      <c r="H141" s="1"/>
    </row>
    <row r="142" spans="1:8" ht="20.25" customHeight="1">
      <c r="A142" s="1"/>
      <c r="B142" s="1" t="s">
        <v>126</v>
      </c>
      <c r="C142" s="1"/>
      <c r="D142" s="1"/>
      <c r="E142" s="1"/>
      <c r="F142" s="1"/>
      <c r="G142" s="1"/>
      <c r="H142" s="9">
        <v>5997.68</v>
      </c>
    </row>
    <row r="143" spans="1:8" ht="25.5" customHeight="1">
      <c r="A143" s="24" t="s">
        <v>118</v>
      </c>
      <c r="B143" s="24"/>
      <c r="C143" s="24"/>
      <c r="D143" s="24"/>
      <c r="E143" s="24"/>
      <c r="F143" s="24"/>
      <c r="G143" s="24"/>
      <c r="H143" s="24"/>
    </row>
    <row r="144" spans="1:8" ht="21.75" customHeight="1">
      <c r="A144" s="60" t="s">
        <v>88</v>
      </c>
      <c r="B144" s="60"/>
      <c r="C144" s="6" t="s">
        <v>89</v>
      </c>
      <c r="D144" s="7" t="s">
        <v>119</v>
      </c>
      <c r="E144" s="8">
        <v>836</v>
      </c>
      <c r="F144" s="6" t="s">
        <v>120</v>
      </c>
      <c r="G144" s="8">
        <v>40.5</v>
      </c>
      <c r="H144" s="8">
        <v>33860.56</v>
      </c>
    </row>
    <row r="145" spans="1:8" ht="26.25" customHeight="1">
      <c r="A145" s="61" t="s">
        <v>92</v>
      </c>
      <c r="B145" s="61"/>
      <c r="C145" s="61"/>
      <c r="D145" s="61"/>
      <c r="E145" s="62">
        <v>836</v>
      </c>
      <c r="F145" s="62"/>
      <c r="G145" s="63">
        <v>33860.56</v>
      </c>
      <c r="H145" s="63"/>
    </row>
    <row r="146" spans="1:8" ht="26.25" customHeight="1">
      <c r="A146" s="61" t="s">
        <v>121</v>
      </c>
      <c r="B146" s="61"/>
      <c r="C146" s="61"/>
      <c r="D146" s="61"/>
      <c r="E146" s="62">
        <v>43271.899999999994</v>
      </c>
      <c r="F146" s="62"/>
      <c r="G146" s="62">
        <f>116550.13+H142</f>
        <v>122547.81</v>
      </c>
      <c r="H146" s="62"/>
    </row>
    <row r="147" spans="1:8" ht="9.75" customHeight="1">
      <c r="A147" s="1"/>
      <c r="B147" s="1"/>
      <c r="C147" s="1"/>
      <c r="D147" s="1"/>
      <c r="E147" s="1"/>
      <c r="F147" s="1"/>
      <c r="G147" s="1"/>
      <c r="H147" s="1"/>
    </row>
    <row r="148" spans="1:8" ht="16.5" customHeight="1">
      <c r="A148" s="65" t="s">
        <v>28</v>
      </c>
      <c r="B148" s="65"/>
      <c r="C148" s="65"/>
      <c r="D148" s="65"/>
      <c r="E148" s="66" t="s">
        <v>122</v>
      </c>
      <c r="F148" s="66"/>
      <c r="G148" s="67" t="s">
        <v>53</v>
      </c>
      <c r="H148" s="67"/>
    </row>
    <row r="149" spans="1:8" ht="1.5" customHeight="1">
      <c r="A149" s="1"/>
      <c r="B149" s="1"/>
      <c r="C149" s="1"/>
      <c r="D149" s="1"/>
      <c r="E149" s="66"/>
      <c r="F149" s="66"/>
      <c r="G149" s="1"/>
      <c r="H149" s="1"/>
    </row>
  </sheetData>
  <sheetProtection/>
  <mergeCells count="165">
    <mergeCell ref="A148:D148"/>
    <mergeCell ref="E148:F149"/>
    <mergeCell ref="G148:H148"/>
    <mergeCell ref="A143:H143"/>
    <mergeCell ref="A144:B144"/>
    <mergeCell ref="A145:D145"/>
    <mergeCell ref="E145:F145"/>
    <mergeCell ref="G145:H145"/>
    <mergeCell ref="A146:D146"/>
    <mergeCell ref="E146:F146"/>
    <mergeCell ref="G146:H146"/>
    <mergeCell ref="A136:D136"/>
    <mergeCell ref="E136:F136"/>
    <mergeCell ref="G136:H136"/>
    <mergeCell ref="A138:H138"/>
    <mergeCell ref="A139:B139"/>
    <mergeCell ref="A140:D140"/>
    <mergeCell ref="E140:F140"/>
    <mergeCell ref="G140:H140"/>
    <mergeCell ref="A131:B131"/>
    <mergeCell ref="A132:D132"/>
    <mergeCell ref="E132:F132"/>
    <mergeCell ref="G132:H132"/>
    <mergeCell ref="A134:H134"/>
    <mergeCell ref="A135:B135"/>
    <mergeCell ref="A126:H126"/>
    <mergeCell ref="A127:B127"/>
    <mergeCell ref="A128:D128"/>
    <mergeCell ref="E128:F128"/>
    <mergeCell ref="G128:H128"/>
    <mergeCell ref="A130:H130"/>
    <mergeCell ref="A121:H121"/>
    <mergeCell ref="A122:B122"/>
    <mergeCell ref="A123:B123"/>
    <mergeCell ref="A124:D124"/>
    <mergeCell ref="E124:F124"/>
    <mergeCell ref="G124:H124"/>
    <mergeCell ref="A115:D115"/>
    <mergeCell ref="E115:F115"/>
    <mergeCell ref="G115:H115"/>
    <mergeCell ref="A117:H117"/>
    <mergeCell ref="A118:B118"/>
    <mergeCell ref="A119:D119"/>
    <mergeCell ref="E119:F119"/>
    <mergeCell ref="G119:H119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6:B86"/>
    <mergeCell ref="A87:B87"/>
    <mergeCell ref="A88:D88"/>
    <mergeCell ref="E88:F88"/>
    <mergeCell ref="G88:H88"/>
    <mergeCell ref="A90:H90"/>
    <mergeCell ref="A81:B81"/>
    <mergeCell ref="A82:B82"/>
    <mergeCell ref="A83:D83"/>
    <mergeCell ref="E83:F83"/>
    <mergeCell ref="G83:H83"/>
    <mergeCell ref="A85:H85"/>
    <mergeCell ref="A76:H76"/>
    <mergeCell ref="A77:B77"/>
    <mergeCell ref="A78:D78"/>
    <mergeCell ref="E78:F78"/>
    <mergeCell ref="G78:H78"/>
    <mergeCell ref="A80:H80"/>
    <mergeCell ref="A71:B71"/>
    <mergeCell ref="A72:B72"/>
    <mergeCell ref="A73:B73"/>
    <mergeCell ref="A74:D74"/>
    <mergeCell ref="E74:F74"/>
    <mergeCell ref="G74:H74"/>
    <mergeCell ref="A66:B66"/>
    <mergeCell ref="A67:D67"/>
    <mergeCell ref="E67:F67"/>
    <mergeCell ref="G67:H67"/>
    <mergeCell ref="A69:H69"/>
    <mergeCell ref="A70:B70"/>
    <mergeCell ref="A61:B61"/>
    <mergeCell ref="A62:B62"/>
    <mergeCell ref="A63:D63"/>
    <mergeCell ref="E63:F63"/>
    <mergeCell ref="G63:H63"/>
    <mergeCell ref="A65:H65"/>
    <mergeCell ref="A55:B55"/>
    <mergeCell ref="A56:B56"/>
    <mergeCell ref="A57:B57"/>
    <mergeCell ref="A58:B58"/>
    <mergeCell ref="A59:B59"/>
    <mergeCell ref="A60:B60"/>
    <mergeCell ref="G48:H48"/>
    <mergeCell ref="A50:H50"/>
    <mergeCell ref="A51:B51"/>
    <mergeCell ref="A52:B52"/>
    <mergeCell ref="A53:B53"/>
    <mergeCell ref="A54:B54"/>
    <mergeCell ref="A44:B44"/>
    <mergeCell ref="A45:B45"/>
    <mergeCell ref="A46:B46"/>
    <mergeCell ref="A47:B47"/>
    <mergeCell ref="A48:D48"/>
    <mergeCell ref="E48:F48"/>
    <mergeCell ref="A38:B38"/>
    <mergeCell ref="A39:B39"/>
    <mergeCell ref="A40:B40"/>
    <mergeCell ref="A41:B41"/>
    <mergeCell ref="A42:B42"/>
    <mergeCell ref="A43:B43"/>
    <mergeCell ref="G31:H31"/>
    <mergeCell ref="A33:H33"/>
    <mergeCell ref="A34:B34"/>
    <mergeCell ref="A35:B35"/>
    <mergeCell ref="A36:B36"/>
    <mergeCell ref="A37:B37"/>
    <mergeCell ref="A27:B27"/>
    <mergeCell ref="A28:B28"/>
    <mergeCell ref="A29:B29"/>
    <mergeCell ref="A30:B30"/>
    <mergeCell ref="A31:D31"/>
    <mergeCell ref="E31:F31"/>
    <mergeCell ref="A21:B21"/>
    <mergeCell ref="A22:B22"/>
    <mergeCell ref="A23:B23"/>
    <mergeCell ref="A24:B24"/>
    <mergeCell ref="A25:B25"/>
    <mergeCell ref="A26:B26"/>
    <mergeCell ref="A16:B16"/>
    <mergeCell ref="A17:D17"/>
    <mergeCell ref="E17:F17"/>
    <mergeCell ref="G17:H17"/>
    <mergeCell ref="A19:H19"/>
    <mergeCell ref="A20:B20"/>
    <mergeCell ref="B8:H8"/>
    <mergeCell ref="A10:B10"/>
    <mergeCell ref="A12:H12"/>
    <mergeCell ref="A13:B13"/>
    <mergeCell ref="A14:B14"/>
    <mergeCell ref="A15:B15"/>
    <mergeCell ref="A1:H1"/>
    <mergeCell ref="A3:H3"/>
    <mergeCell ref="A5:B5"/>
    <mergeCell ref="C5:D5"/>
    <mergeCell ref="A6:B6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2013-04-05T07:10:27Z</cp:lastPrinted>
  <dcterms:modified xsi:type="dcterms:W3CDTF">2013-04-05T12:06:52Z</dcterms:modified>
  <cp:category/>
  <cp:version/>
  <cp:contentType/>
  <cp:contentStatus/>
</cp:coreProperties>
</file>